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6" i="2"/>
  <c r="O7"/>
  <c r="O8"/>
  <c r="M5"/>
  <c r="I6"/>
  <c r="I8"/>
  <c r="I5" s="1"/>
  <c r="N6" l="1"/>
  <c r="N7"/>
  <c r="N8"/>
  <c r="N5"/>
  <c r="L5"/>
  <c r="O5" s="1"/>
  <c r="I6" i="1"/>
  <c r="D15" l="1"/>
  <c r="E15"/>
  <c r="F15"/>
  <c r="G15"/>
  <c r="H15"/>
  <c r="C15"/>
  <c r="I7"/>
  <c r="I8"/>
  <c r="I9"/>
  <c r="I10"/>
  <c r="I11"/>
  <c r="I12"/>
  <c r="I13"/>
  <c r="I14"/>
  <c r="I5"/>
  <c r="I15" l="1"/>
</calcChain>
</file>

<file path=xl/sharedStrings.xml><?xml version="1.0" encoding="utf-8"?>
<sst xmlns="http://schemas.openxmlformats.org/spreadsheetml/2006/main" count="48" uniqueCount="37">
  <si>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</si>
  <si>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</si>
  <si>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</si>
  <si>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</si>
  <si>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</si>
  <si>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</si>
  <si>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</si>
  <si>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Шугур</t>
  </si>
  <si>
    <t>Болчары</t>
  </si>
  <si>
    <t>Половинка</t>
  </si>
  <si>
    <t>Количество конкурсных отборов за 2020 год</t>
  </si>
  <si>
    <t>Количество поданных заявок на конкурсный отбор</t>
  </si>
  <si>
    <t>Стоимость проектов, подлежащих реализации в 2020 году</t>
  </si>
  <si>
    <t>Денежный вклад населения (рублей)</t>
  </si>
  <si>
    <t>Доля софинансирования со стороны населения и юридических лиц (%)</t>
  </si>
  <si>
    <t>Предварительная информация о реализации проектов инициативного бюджетирования за 2020 год</t>
  </si>
  <si>
    <t>Количество заявок, принятых к реализации</t>
  </si>
  <si>
    <t>Денежный вклад ИП и юридических лиц (рублей)</t>
  </si>
  <si>
    <t>Поселение</t>
  </si>
  <si>
    <t>Затраты бюджета поселения</t>
  </si>
  <si>
    <t>Трудовой вклад населения, ИП и юр. Лиц</t>
  </si>
  <si>
    <t>Объем выполненных работ</t>
  </si>
  <si>
    <t>Благополучатели</t>
  </si>
  <si>
    <t>1 памятник</t>
  </si>
  <si>
    <t>7 деревьев</t>
  </si>
  <si>
    <t>Инициатор</t>
  </si>
  <si>
    <t>АО "Транснефть-сибирь"</t>
  </si>
  <si>
    <t>Все поселение</t>
  </si>
  <si>
    <t>памятник - смета</t>
  </si>
  <si>
    <t>ИП Маврин Павел Валерьевич</t>
  </si>
  <si>
    <t>Панькин Виталий Викторович</t>
  </si>
  <si>
    <t>Проект "Крона" (Выпиловка (кронирование) аварийных деревьев)</t>
  </si>
  <si>
    <t>Проект "Лицо поселка" (Установка металлического ограждения по улице Почтовой около здания администрации)</t>
  </si>
  <si>
    <t>Проект "Помним, чтим!" (Реконструкция памятника войнам ВОВ)</t>
  </si>
  <si>
    <t>215 пог. метров</t>
  </si>
  <si>
    <t>Реестр проектов народных инициатив, прошедших конкурсный отбор в рамках проека Народный бюджет, для реализации на территории городского поселения Куминский в 2020 году</t>
  </si>
  <si>
    <t>Доля участия юридических и физических лиц, участвующих в реализации проекта (%)</t>
  </si>
</sst>
</file>

<file path=xl/styles.xml><?xml version="1.0" encoding="utf-8"?>
<styleSheet xmlns="http://schemas.openxmlformats.org/spreadsheetml/2006/main">
  <numFmts count="1">
    <numFmt numFmtId="169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5"/>
  <sheetViews>
    <sheetView workbookViewId="0">
      <selection activeCell="F13" sqref="F13"/>
    </sheetView>
  </sheetViews>
  <sheetFormatPr defaultRowHeight="14.4"/>
  <cols>
    <col min="2" max="2" width="25.5546875" customWidth="1"/>
    <col min="3" max="3" width="14.6640625" customWidth="1"/>
    <col min="4" max="4" width="14" customWidth="1"/>
    <col min="5" max="5" width="12.88671875" customWidth="1"/>
    <col min="6" max="6" width="15.44140625" customWidth="1"/>
    <col min="7" max="7" width="16.33203125" customWidth="1"/>
    <col min="8" max="8" width="16" customWidth="1"/>
    <col min="9" max="9" width="16.44140625" customWidth="1"/>
  </cols>
  <sheetData>
    <row r="2" spans="2:9">
      <c r="C2" s="5" t="s">
        <v>15</v>
      </c>
    </row>
    <row r="4" spans="2:9" s="1" customFormat="1" ht="86.4">
      <c r="B4" s="2" t="s">
        <v>18</v>
      </c>
      <c r="C4" s="2" t="s">
        <v>10</v>
      </c>
      <c r="D4" s="2" t="s">
        <v>11</v>
      </c>
      <c r="E4" s="2" t="s">
        <v>16</v>
      </c>
      <c r="F4" s="2" t="s">
        <v>12</v>
      </c>
      <c r="G4" s="2" t="s">
        <v>13</v>
      </c>
      <c r="H4" s="2" t="s">
        <v>17</v>
      </c>
      <c r="I4" s="2" t="s">
        <v>14</v>
      </c>
    </row>
    <row r="5" spans="2:9">
      <c r="B5" s="3" t="s">
        <v>0</v>
      </c>
      <c r="C5" s="3"/>
      <c r="D5" s="3"/>
      <c r="E5" s="3"/>
      <c r="F5" s="4"/>
      <c r="G5" s="4"/>
      <c r="H5" s="4"/>
      <c r="I5" s="4" t="e">
        <f>F5/(G5+H5)</f>
        <v>#DIV/0!</v>
      </c>
    </row>
    <row r="6" spans="2:9">
      <c r="B6" s="3" t="s">
        <v>1</v>
      </c>
      <c r="C6" s="3">
        <v>1</v>
      </c>
      <c r="D6" s="3">
        <v>3</v>
      </c>
      <c r="E6" s="3">
        <v>3</v>
      </c>
      <c r="F6" s="4">
        <v>1957560</v>
      </c>
      <c r="G6" s="4">
        <v>0</v>
      </c>
      <c r="H6" s="4">
        <v>946020</v>
      </c>
      <c r="I6" s="4">
        <f>F6/(G6+H6)</f>
        <v>2.0692585780427475</v>
      </c>
    </row>
    <row r="7" spans="2:9">
      <c r="B7" s="3" t="s">
        <v>2</v>
      </c>
      <c r="C7" s="3"/>
      <c r="D7" s="3"/>
      <c r="E7" s="3"/>
      <c r="F7" s="4"/>
      <c r="G7" s="4"/>
      <c r="H7" s="4"/>
      <c r="I7" s="4" t="e">
        <f t="shared" ref="I7:I15" si="0">F7/(G7+H7)</f>
        <v>#DIV/0!</v>
      </c>
    </row>
    <row r="8" spans="2:9">
      <c r="B8" s="3" t="s">
        <v>3</v>
      </c>
      <c r="C8" s="3"/>
      <c r="D8" s="3"/>
      <c r="E8" s="3"/>
      <c r="F8" s="4"/>
      <c r="G8" s="4"/>
      <c r="H8" s="4"/>
      <c r="I8" s="4" t="e">
        <f t="shared" si="0"/>
        <v>#DIV/0!</v>
      </c>
    </row>
    <row r="9" spans="2:9">
      <c r="B9" s="3" t="s">
        <v>4</v>
      </c>
      <c r="C9" s="3"/>
      <c r="D9" s="3"/>
      <c r="E9" s="3"/>
      <c r="F9" s="4"/>
      <c r="G9" s="4"/>
      <c r="H9" s="4"/>
      <c r="I9" s="4" t="e">
        <f t="shared" si="0"/>
        <v>#DIV/0!</v>
      </c>
    </row>
    <row r="10" spans="2:9">
      <c r="B10" s="3" t="s">
        <v>5</v>
      </c>
      <c r="C10" s="3"/>
      <c r="D10" s="3"/>
      <c r="E10" s="3"/>
      <c r="F10" s="4"/>
      <c r="G10" s="4"/>
      <c r="H10" s="4"/>
      <c r="I10" s="4" t="e">
        <f t="shared" si="0"/>
        <v>#DIV/0!</v>
      </c>
    </row>
    <row r="11" spans="2:9">
      <c r="B11" s="3" t="s">
        <v>6</v>
      </c>
      <c r="C11" s="3"/>
      <c r="D11" s="3"/>
      <c r="E11" s="3"/>
      <c r="F11" s="4"/>
      <c r="G11" s="4"/>
      <c r="H11" s="4"/>
      <c r="I11" s="4" t="e">
        <f t="shared" si="0"/>
        <v>#DIV/0!</v>
      </c>
    </row>
    <row r="12" spans="2:9">
      <c r="B12" s="3" t="s">
        <v>7</v>
      </c>
      <c r="C12" s="3"/>
      <c r="D12" s="3"/>
      <c r="E12" s="3"/>
      <c r="F12" s="4"/>
      <c r="G12" s="4"/>
      <c r="H12" s="4"/>
      <c r="I12" s="4" t="e">
        <f t="shared" si="0"/>
        <v>#DIV/0!</v>
      </c>
    </row>
    <row r="13" spans="2:9">
      <c r="B13" s="3" t="s">
        <v>8</v>
      </c>
      <c r="C13" s="3"/>
      <c r="D13" s="3"/>
      <c r="E13" s="3"/>
      <c r="F13" s="4"/>
      <c r="G13" s="4"/>
      <c r="H13" s="4"/>
      <c r="I13" s="4" t="e">
        <f t="shared" si="0"/>
        <v>#DIV/0!</v>
      </c>
    </row>
    <row r="14" spans="2:9">
      <c r="B14" s="3" t="s">
        <v>9</v>
      </c>
      <c r="C14" s="3"/>
      <c r="D14" s="3"/>
      <c r="E14" s="3"/>
      <c r="F14" s="4"/>
      <c r="G14" s="4"/>
      <c r="H14" s="4"/>
      <c r="I14" s="4" t="e">
        <f t="shared" si="0"/>
        <v>#DIV/0!</v>
      </c>
    </row>
    <row r="15" spans="2:9">
      <c r="B15" s="3"/>
      <c r="C15" s="3">
        <f>SUM(C5:C14)</f>
        <v>1</v>
      </c>
      <c r="D15" s="3">
        <f t="shared" ref="D15:H15" si="1">SUM(D5:D14)</f>
        <v>3</v>
      </c>
      <c r="E15" s="3">
        <f t="shared" si="1"/>
        <v>3</v>
      </c>
      <c r="F15" s="4">
        <f t="shared" si="1"/>
        <v>1957560</v>
      </c>
      <c r="G15" s="4">
        <f t="shared" si="1"/>
        <v>0</v>
      </c>
      <c r="H15" s="4">
        <f t="shared" si="1"/>
        <v>946020</v>
      </c>
      <c r="I15" s="4">
        <f t="shared" si="0"/>
        <v>2.0692585780427475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5"/>
  <sheetViews>
    <sheetView tabSelected="1" topLeftCell="C1" workbookViewId="0">
      <selection activeCell="O7" sqref="O7"/>
    </sheetView>
  </sheetViews>
  <sheetFormatPr defaultRowHeight="14.4"/>
  <cols>
    <col min="2" max="2" width="25.5546875" style="8" customWidth="1"/>
    <col min="3" max="3" width="14.88671875" style="8" customWidth="1"/>
    <col min="4" max="5" width="17.21875" style="8" customWidth="1"/>
    <col min="6" max="6" width="11.33203125" customWidth="1"/>
    <col min="7" max="7" width="14" customWidth="1"/>
    <col min="8" max="8" width="12.88671875" customWidth="1"/>
    <col min="9" max="9" width="15.44140625" customWidth="1"/>
    <col min="10" max="10" width="16.33203125" customWidth="1"/>
    <col min="11" max="13" width="16" customWidth="1"/>
    <col min="14" max="14" width="16.44140625" customWidth="1"/>
    <col min="15" max="15" width="16.5546875" customWidth="1"/>
  </cols>
  <sheetData>
    <row r="2" spans="2:15">
      <c r="C2" s="5" t="s">
        <v>35</v>
      </c>
    </row>
    <row r="4" spans="2:15" s="1" customFormat="1" ht="86.4">
      <c r="B4" s="2" t="s">
        <v>18</v>
      </c>
      <c r="C4" s="2" t="s">
        <v>21</v>
      </c>
      <c r="D4" s="2" t="s">
        <v>25</v>
      </c>
      <c r="E4" s="2" t="s">
        <v>22</v>
      </c>
      <c r="F4" s="2" t="s">
        <v>10</v>
      </c>
      <c r="G4" s="2" t="s">
        <v>11</v>
      </c>
      <c r="H4" s="2" t="s">
        <v>16</v>
      </c>
      <c r="I4" s="2" t="s">
        <v>12</v>
      </c>
      <c r="J4" s="2" t="s">
        <v>13</v>
      </c>
      <c r="K4" s="2" t="s">
        <v>17</v>
      </c>
      <c r="L4" s="2" t="s">
        <v>20</v>
      </c>
      <c r="M4" s="2" t="s">
        <v>19</v>
      </c>
      <c r="N4" s="2" t="s">
        <v>14</v>
      </c>
      <c r="O4" s="2" t="s">
        <v>36</v>
      </c>
    </row>
    <row r="5" spans="2:15" s="5" customFormat="1">
      <c r="B5" s="9" t="s">
        <v>1</v>
      </c>
      <c r="C5" s="9"/>
      <c r="D5" s="9"/>
      <c r="E5" s="9"/>
      <c r="F5" s="6">
        <v>1</v>
      </c>
      <c r="G5" s="6">
        <v>3</v>
      </c>
      <c r="H5" s="6">
        <v>3</v>
      </c>
      <c r="I5" s="7">
        <f>SUM(I6:I8)</f>
        <v>1690645</v>
      </c>
      <c r="J5" s="7">
        <v>0</v>
      </c>
      <c r="K5" s="7">
        <v>946020</v>
      </c>
      <c r="L5" s="7">
        <f>SUM(L6:L8)</f>
        <v>270000</v>
      </c>
      <c r="M5" s="7">
        <f>SUM(M6:M8)</f>
        <v>474625</v>
      </c>
      <c r="N5" s="7">
        <f>K5/I5*100</f>
        <v>55.956158744147942</v>
      </c>
      <c r="O5" s="11">
        <f>(K5+L5)/I5*100</f>
        <v>71.926394955771329</v>
      </c>
    </row>
    <row r="6" spans="2:15" ht="43.2">
      <c r="B6" s="10" t="s">
        <v>33</v>
      </c>
      <c r="C6" s="10" t="s">
        <v>23</v>
      </c>
      <c r="D6" s="10" t="s">
        <v>26</v>
      </c>
      <c r="E6" s="10" t="s">
        <v>27</v>
      </c>
      <c r="F6" s="3"/>
      <c r="G6" s="3">
        <v>1</v>
      </c>
      <c r="H6" s="3">
        <v>1</v>
      </c>
      <c r="I6" s="4">
        <f>946020+M6</f>
        <v>1120825</v>
      </c>
      <c r="J6" s="4">
        <v>0</v>
      </c>
      <c r="K6" s="4">
        <v>946020</v>
      </c>
      <c r="L6" s="4">
        <v>0</v>
      </c>
      <c r="M6" s="4">
        <v>174805</v>
      </c>
      <c r="N6" s="7">
        <f t="shared" ref="N6:N8" si="0">K6/I6*100</f>
        <v>84.403898913746573</v>
      </c>
      <c r="O6" s="11">
        <f t="shared" ref="O6:O8" si="1">(K6+L6)/I6*100</f>
        <v>84.403898913746573</v>
      </c>
    </row>
    <row r="7" spans="2:15" ht="43.2">
      <c r="B7" s="10" t="s">
        <v>31</v>
      </c>
      <c r="C7" s="10" t="s">
        <v>24</v>
      </c>
      <c r="D7" s="10" t="s">
        <v>29</v>
      </c>
      <c r="E7" s="10" t="s">
        <v>27</v>
      </c>
      <c r="F7" s="3"/>
      <c r="G7" s="3">
        <v>1</v>
      </c>
      <c r="H7" s="3">
        <v>1</v>
      </c>
      <c r="I7" s="4">
        <v>70000</v>
      </c>
      <c r="J7" s="4">
        <v>0</v>
      </c>
      <c r="K7" s="4">
        <v>0</v>
      </c>
      <c r="L7" s="4">
        <v>70000</v>
      </c>
      <c r="M7" s="4">
        <v>0</v>
      </c>
      <c r="N7" s="7">
        <f t="shared" si="0"/>
        <v>0</v>
      </c>
      <c r="O7" s="11">
        <f t="shared" si="1"/>
        <v>100</v>
      </c>
    </row>
    <row r="8" spans="2:15" ht="72" customHeight="1">
      <c r="B8" s="10" t="s">
        <v>32</v>
      </c>
      <c r="C8" s="10" t="s">
        <v>34</v>
      </c>
      <c r="D8" s="10" t="s">
        <v>30</v>
      </c>
      <c r="E8" s="10" t="s">
        <v>27</v>
      </c>
      <c r="F8" s="3"/>
      <c r="G8" s="3">
        <v>1</v>
      </c>
      <c r="H8" s="3">
        <v>1</v>
      </c>
      <c r="I8" s="4">
        <f>L8+M8+K8</f>
        <v>499820</v>
      </c>
      <c r="J8" s="4">
        <v>0</v>
      </c>
      <c r="K8" s="4">
        <v>0</v>
      </c>
      <c r="L8" s="4">
        <v>200000</v>
      </c>
      <c r="M8" s="4">
        <v>299820</v>
      </c>
      <c r="N8" s="7">
        <f t="shared" si="0"/>
        <v>0</v>
      </c>
      <c r="O8" s="11">
        <f t="shared" si="1"/>
        <v>40.014405185866913</v>
      </c>
    </row>
    <row r="15" spans="2:15">
      <c r="B15" s="8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2021-01-26T04:46:13Z</dcterms:modified>
</cp:coreProperties>
</file>