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575" activeTab="0"/>
  </bookViews>
  <sheets>
    <sheet name="Вып.плана._4" sheetId="1" r:id="rId1"/>
  </sheets>
  <definedNames/>
  <calcPr fullCalcOnLoad="1"/>
</workbook>
</file>

<file path=xl/sharedStrings.xml><?xml version="1.0" encoding="utf-8"?>
<sst xmlns="http://schemas.openxmlformats.org/spreadsheetml/2006/main" count="137" uniqueCount="134">
  <si>
    <t>КД1</t>
  </si>
  <si>
    <t>Тип</t>
  </si>
  <si>
    <t>План</t>
  </si>
  <si>
    <t>Код</t>
  </si>
  <si>
    <t>средств</t>
  </si>
  <si>
    <t>Январь</t>
  </si>
  <si>
    <t>Февраль</t>
  </si>
  <si>
    <t>Март</t>
  </si>
  <si>
    <t>Квартал 1</t>
  </si>
  <si>
    <t>Апрель</t>
  </si>
  <si>
    <t>Май</t>
  </si>
  <si>
    <t>Июнь</t>
  </si>
  <si>
    <t>Квартал 2</t>
  </si>
  <si>
    <t>Полугодие</t>
  </si>
  <si>
    <t>Июль</t>
  </si>
  <si>
    <t>Август</t>
  </si>
  <si>
    <t>Сентябрь</t>
  </si>
  <si>
    <t>Квартал 3</t>
  </si>
  <si>
    <t>9 месяцев</t>
  </si>
  <si>
    <t>Октябрь</t>
  </si>
  <si>
    <t>Ноябрь</t>
  </si>
  <si>
    <t>Декабрь</t>
  </si>
  <si>
    <t>Квартал 4</t>
  </si>
  <si>
    <t>Годовые назначения</t>
  </si>
  <si>
    <t>00010000000000000000</t>
  </si>
  <si>
    <t>00010100000000000000</t>
  </si>
  <si>
    <t>НАЛОГИ НА ПРИБЫЛЬ, ДОХОДЫ</t>
  </si>
  <si>
    <t>Налог на доходы физических лиц</t>
  </si>
  <si>
    <t xml:space="preserve"> </t>
  </si>
  <si>
    <t>00010600000000000000</t>
  </si>
  <si>
    <t>НАЛОГИ НА ИМУЩЕСТВО</t>
  </si>
  <si>
    <t>Налог на имущество физических лиц</t>
  </si>
  <si>
    <t>Земельный налог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</si>
  <si>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</si>
  <si>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</si>
  <si>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</si>
  <si>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</si>
  <si>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</si>
  <si>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</si>
  <si>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</si>
  <si>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00011400000000000000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</si>
  <si>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</si>
  <si>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</si>
  <si>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00020000000000000000</t>
  </si>
  <si>
    <t>БЕЗВОЗМЕЗДНЫЕ ПОСТУПЛЕНИЯ</t>
  </si>
  <si>
    <t>00020200000000000000</t>
  </si>
  <si>
    <t>Средства, поступившие во временное распоряжение на счет бюджета района, на основании платежных документов от главных распорядителей средств бюджета иного уровня</t>
  </si>
  <si>
    <t>00040000000050000190</t>
  </si>
  <si>
    <t>Итого:</t>
  </si>
  <si>
    <t>тыс.рублей</t>
  </si>
  <si>
    <t>НАЛОГОВЫЕ И НЕНАЛОГОВЫЕ ДОХОДЫ</t>
  </si>
  <si>
    <t xml:space="preserve"> Доходы, получаемые в виде  арендной либо иной  платы  за  передачу  в возмездное пользование            государственного и муниципального имущества (за  исключением имущества автономных учреждений, а  также имущества государственных и муниципальных унитарных  предприятий,   в   том числе казенных)    </t>
  </si>
  <si>
    <t xml:space="preserve"> Субвенции бюджетам  субъектов  Российской Федерации и муниципальных образований </t>
  </si>
  <si>
    <t xml:space="preserve"> Иные межбюджетные трансферты  </t>
  </si>
  <si>
    <t xml:space="preserve">Безвозмездные поступления от других бюджетов бюджетной системы Российской Федерации    </t>
  </si>
  <si>
    <t>Дотации бюджетам субъектов Российской Федерации и муниципальных образований</t>
  </si>
  <si>
    <t>00010102000010000110</t>
  </si>
  <si>
    <t>00010601000000000110</t>
  </si>
  <si>
    <t>00010606000000000110</t>
  </si>
  <si>
    <t>00011105000000000120</t>
  </si>
  <si>
    <t>00011406000000000430</t>
  </si>
  <si>
    <t>00020201000000000151</t>
  </si>
  <si>
    <t>00020203000000000151</t>
  </si>
  <si>
    <t>00020204000000000151</t>
  </si>
  <si>
    <t>Исполнение за год,</t>
  </si>
  <si>
    <t xml:space="preserve"> Доходы от продажи земельных участков, находящихся  в государственной и муниципальной  собственности (за исключением земельных участков автономных учреждений)     </t>
  </si>
  <si>
    <t>Код дохода по бюджетной</t>
  </si>
  <si>
    <t>классификации</t>
  </si>
  <si>
    <t>Наименование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</si>
  <si>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</si>
  <si>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00010601030100000110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</si>
  <si>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поселения</t>
  </si>
  <si>
    <t>00010606023100000110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</si>
  <si>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</si>
  <si>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00010804000010000110</t>
  </si>
  <si>
    <t>Государственная пошлина за  совершение нотариальных действий ( за исключением действий, совершаемых консульскими учреждениями РФ)</t>
  </si>
  <si>
    <t>00010904000000000110</t>
  </si>
  <si>
    <t>Земельный налог ( по обязательствам, возникшим до 01.01.2006г), мобилизуемый на территориях поселения</t>
  </si>
  <si>
    <t>00020201001100000151</t>
  </si>
  <si>
    <t>Дотации бюджетам поселений на выравнивание 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</si>
  <si>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</si>
  <si>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</si>
  <si>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</si>
  <si>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</si>
  <si>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00020203003100000151</t>
  </si>
  <si>
    <t>00020203015100000151</t>
  </si>
  <si>
    <t>00020204999100000151</t>
  </si>
  <si>
    <t>00020202000000000151</t>
  </si>
  <si>
    <t>00020202999100000151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</si>
  <si>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</si>
  <si>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искл. Им-ва автоном. Учрежд.)</t>
  </si>
  <si>
    <t>00011109000000000120</t>
  </si>
  <si>
    <t>00011109045100000120</t>
  </si>
  <si>
    <t>Прочие поступления от использования имущества, находящегося в государственной и муниципальной собственности( за искл. Им-ва автоном. Учрежд., а также им-ва гос. И муниц. Унитарных предпр., в т.ч. казенных)</t>
  </si>
  <si>
    <t>00020705000100000180</t>
  </si>
  <si>
    <t>00020700000000000000</t>
  </si>
  <si>
    <t>Прочие безвозмездные поступления в бюджеты поселений</t>
  </si>
  <si>
    <t>00010500000000000000</t>
  </si>
  <si>
    <t>000105020000200000110</t>
  </si>
  <si>
    <t>Безвозмездные поступления</t>
  </si>
  <si>
    <t>Единый налог на вмененный доход для отдельных видов деятельности</t>
  </si>
  <si>
    <t>Прочие субсидии бюджетам поселений</t>
  </si>
  <si>
    <t>НАЛОГ НА СОВОКУПНЫЙ ДОХОД</t>
  </si>
  <si>
    <t>Прочие доходы от использования имущества и прав, находящегося в государственной и муниципальной собственности( за искл. Им-ва автоном. Учрежд., а также им-ва гос. И муниц. Унитарных предпр., в т.ч. казенных)</t>
  </si>
  <si>
    <t>Субсидии бюджетам субъектам Российской Федерации и муниципальным образованиям</t>
  </si>
  <si>
    <t>00010102030010000110</t>
  </si>
  <si>
    <t>00020202077100000151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</si>
  <si>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</si>
  <si>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Налог на доходы физических лиц с доходов,полученных физическими лицами, неявляющимися налоговыми резидентами Российской Федерации</t>
  </si>
  <si>
    <t>Доходы бюджета муниципального образования городское поселение Куминский за 2012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</si>
  <si>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</si>
  <si>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</si>
  <si>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частногй практикой в соответствии со ст.227 НК РФ</t>
  </si>
  <si>
    <t>00010102020010000110</t>
  </si>
  <si>
    <t>00010606013100000110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</si>
  <si>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</si>
  <si>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</si>
  <si>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</si>
  <si>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Государственная пошлина за  совершение нотариальных действий 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</si>
  <si>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00010804020010000110</t>
  </si>
  <si>
    <t>00010904053100000110</t>
  </si>
  <si>
    <t>00011105310100000120</t>
  </si>
  <si>
    <t>00011406013100000430</t>
  </si>
  <si>
    <t>000202010031000000151</t>
  </si>
  <si>
    <t>00020202041100000151</t>
  </si>
  <si>
    <t>Субсидии бюджетам поселений на 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</si>
  <si>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00020202109100000151</t>
  </si>
  <si>
    <t>Субсидии бюджетам поселений на проведение капитального ремонта многоквартирных домов</t>
  </si>
  <si>
    <t>00020202150100000151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</si>
  <si>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</si>
  <si>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Утверждено</t>
  </si>
  <si>
    <t>%</t>
  </si>
  <si>
    <t>исполнения</t>
  </si>
  <si>
    <t>Приложение  2 к проекту решения Совета депутатов                     от 2013г    №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</si>
</sst>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00000"/>
    <numFmt numFmtId="174" formatCode="00000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46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6" fillId="0" borderId="10" xfId="52" applyNumberFormat="1" applyFont="1" applyFill="1" applyBorder="1" applyAlignment="1" applyProtection="1">
      <alignment horizontal="center" wrapText="1"/>
      <protection hidden="1"/>
    </xf>
    <xf numFmtId="0" fontId="6" fillId="0" borderId="11" xfId="52" applyNumberFormat="1" applyFont="1" applyFill="1" applyBorder="1" applyAlignment="1" applyProtection="1">
      <alignment horizontal="center" wrapText="1"/>
      <protection hidden="1"/>
    </xf>
    <xf numFmtId="0" fontId="6" fillId="0" borderId="12" xfId="52" applyNumberFormat="1" applyFont="1" applyFill="1" applyBorder="1" applyAlignment="1" applyProtection="1">
      <alignment vertical="center" wrapText="1"/>
      <protection hidden="1"/>
    </xf>
    <xf numFmtId="0" fontId="6" fillId="0" borderId="13" xfId="52" applyNumberFormat="1" applyFont="1" applyFill="1" applyBorder="1" applyAlignment="1" applyProtection="1">
      <alignment horizontal="center" wrapText="1"/>
      <protection hidden="1"/>
    </xf>
    <xf numFmtId="0" fontId="6" fillId="0" borderId="14" xfId="52" applyNumberFormat="1" applyFont="1" applyFill="1" applyBorder="1" applyAlignment="1" applyProtection="1">
      <alignment horizontal="centerContinuous" wrapText="1"/>
      <protection hidden="1"/>
    </xf>
    <xf numFmtId="0" fontId="6" fillId="0" borderId="14" xfId="52" applyNumberFormat="1" applyFont="1" applyFill="1" applyBorder="1" applyAlignment="1" applyProtection="1">
      <alignment horizontal="centerContinuous"/>
      <protection hidden="1"/>
    </xf>
    <xf numFmtId="0" fontId="6" fillId="0" borderId="15" xfId="52" applyNumberFormat="1" applyFont="1" applyFill="1" applyBorder="1" applyAlignment="1" applyProtection="1">
      <alignment horizontal="centerContinuous"/>
      <protection hidden="1"/>
    </xf>
    <xf numFmtId="0" fontId="6" fillId="0" borderId="15" xfId="52" applyNumberFormat="1" applyFont="1" applyFill="1" applyBorder="1" applyAlignment="1" applyProtection="1">
      <alignment horizontal="centerContinuous" wrapText="1"/>
      <protection hidden="1"/>
    </xf>
    <xf numFmtId="0" fontId="6" fillId="0" borderId="16" xfId="52" applyNumberFormat="1" applyFont="1" applyFill="1" applyBorder="1" applyAlignment="1" applyProtection="1">
      <alignment vertical="center" wrapText="1"/>
      <protection hidden="1"/>
    </xf>
    <xf numFmtId="0" fontId="6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6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6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7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wrapText="1"/>
      <protection hidden="1"/>
    </xf>
    <xf numFmtId="0" fontId="7" fillId="0" borderId="21" xfId="52" applyNumberFormat="1" applyFont="1" applyFill="1" applyBorder="1" applyAlignment="1" applyProtection="1">
      <alignment horizontal="right" wrapText="1"/>
      <protection hidden="1"/>
    </xf>
    <xf numFmtId="0" fontId="7" fillId="0" borderId="20" xfId="52" applyNumberFormat="1" applyFont="1" applyFill="1" applyBorder="1" applyAlignment="1" applyProtection="1">
      <alignment horizontal="right" wrapText="1"/>
      <protection hidden="1"/>
    </xf>
    <xf numFmtId="172" fontId="7" fillId="0" borderId="20" xfId="52" applyNumberFormat="1" applyFont="1" applyFill="1" applyBorder="1" applyAlignment="1" applyProtection="1">
      <alignment wrapText="1"/>
      <protection hidden="1"/>
    </xf>
    <xf numFmtId="172" fontId="7" fillId="0" borderId="21" xfId="52" applyNumberFormat="1" applyFont="1" applyFill="1" applyBorder="1" applyAlignment="1" applyProtection="1">
      <alignment wrapText="1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49" fontId="7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Border="1" applyAlignment="1" applyProtection="1">
      <alignment horizontal="center" vertical="top" wrapText="1"/>
      <protection hidden="1"/>
    </xf>
    <xf numFmtId="174" fontId="3" fillId="0" borderId="0" xfId="52" applyNumberFormat="1" applyFont="1" applyFill="1" applyBorder="1" applyAlignment="1" applyProtection="1">
      <alignment wrapText="1"/>
      <protection hidden="1"/>
    </xf>
    <xf numFmtId="172" fontId="3" fillId="0" borderId="0" xfId="52" applyNumberFormat="1" applyFont="1" applyFill="1" applyBorder="1" applyAlignment="1" applyProtection="1">
      <alignment/>
      <protection hidden="1"/>
    </xf>
    <xf numFmtId="0" fontId="2" fillId="0" borderId="0" xfId="52" applyFill="1" applyProtection="1">
      <alignment/>
      <protection hidden="1"/>
    </xf>
    <xf numFmtId="0" fontId="2" fillId="0" borderId="0" xfId="52" applyFill="1">
      <alignment/>
      <protection/>
    </xf>
    <xf numFmtId="173" fontId="3" fillId="0" borderId="16" xfId="52" applyNumberFormat="1" applyFont="1" applyFill="1" applyBorder="1" applyAlignment="1" applyProtection="1">
      <alignment horizontal="right"/>
      <protection hidden="1"/>
    </xf>
    <xf numFmtId="173" fontId="3" fillId="0" borderId="17" xfId="52" applyNumberFormat="1" applyFont="1" applyFill="1" applyBorder="1" applyAlignment="1" applyProtection="1">
      <alignment horizontal="right"/>
      <protection hidden="1"/>
    </xf>
    <xf numFmtId="172" fontId="3" fillId="0" borderId="17" xfId="52" applyNumberFormat="1" applyFont="1" applyFill="1" applyBorder="1" applyAlignment="1" applyProtection="1">
      <alignment/>
      <protection hidden="1"/>
    </xf>
    <xf numFmtId="0" fontId="2" fillId="0" borderId="0" xfId="52" applyFont="1" applyFill="1">
      <alignment/>
      <protection/>
    </xf>
    <xf numFmtId="174" fontId="7" fillId="0" borderId="21" xfId="52" applyNumberFormat="1" applyFont="1" applyFill="1" applyBorder="1" applyAlignment="1" applyProtection="1">
      <alignment wrapText="1"/>
      <protection hidden="1"/>
    </xf>
    <xf numFmtId="173" fontId="3" fillId="0" borderId="22" xfId="52" applyNumberFormat="1" applyFont="1" applyFill="1" applyBorder="1" applyAlignment="1" applyProtection="1">
      <alignment horizontal="right"/>
      <protection hidden="1"/>
    </xf>
    <xf numFmtId="173" fontId="7" fillId="0" borderId="21" xfId="52" applyNumberFormat="1" applyFont="1" applyFill="1" applyBorder="1" applyAlignment="1" applyProtection="1">
      <alignment horizontal="right"/>
      <protection hidden="1"/>
    </xf>
    <xf numFmtId="172" fontId="7" fillId="0" borderId="21" xfId="52" applyNumberFormat="1" applyFont="1" applyFill="1" applyBorder="1" applyAlignment="1" applyProtection="1">
      <alignment/>
      <protection hidden="1"/>
    </xf>
    <xf numFmtId="172" fontId="7" fillId="0" borderId="20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Alignment="1" applyProtection="1">
      <alignment vertical="center" wrapText="1"/>
      <protection hidden="1"/>
    </xf>
    <xf numFmtId="174" fontId="7" fillId="0" borderId="21" xfId="52" applyNumberFormat="1" applyFont="1" applyFill="1" applyBorder="1" applyAlignment="1" applyProtection="1">
      <alignment vertical="center" wrapText="1"/>
      <protection hidden="1"/>
    </xf>
    <xf numFmtId="0" fontId="6" fillId="0" borderId="23" xfId="52" applyNumberFormat="1" applyFont="1" applyFill="1" applyBorder="1" applyAlignment="1" applyProtection="1">
      <alignment horizontal="center" vertical="top" wrapText="1"/>
      <protection hidden="1"/>
    </xf>
    <xf numFmtId="0" fontId="6" fillId="0" borderId="17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8" xfId="52" applyNumberFormat="1" applyFont="1" applyFill="1" applyBorder="1" applyAlignment="1" applyProtection="1">
      <alignment horizontal="centerContinuous" vertical="center" wrapText="1"/>
      <protection hidden="1"/>
    </xf>
    <xf numFmtId="0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2" applyNumberFormat="1" applyFont="1" applyFill="1" applyBorder="1" applyAlignment="1" applyProtection="1">
      <alignment wrapText="1"/>
      <protection hidden="1"/>
    </xf>
    <xf numFmtId="172" fontId="7" fillId="0" borderId="15" xfId="52" applyNumberFormat="1" applyFont="1" applyFill="1" applyBorder="1" applyAlignment="1" applyProtection="1">
      <alignment wrapText="1"/>
      <protection hidden="1"/>
    </xf>
    <xf numFmtId="49" fontId="7" fillId="0" borderId="25" xfId="52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justify" vertical="top" wrapText="1"/>
    </xf>
    <xf numFmtId="0" fontId="7" fillId="0" borderId="21" xfId="52" applyNumberFormat="1" applyFont="1" applyFill="1" applyBorder="1" applyAlignment="1" applyProtection="1">
      <alignment vertical="center" wrapText="1"/>
      <protection hidden="1"/>
    </xf>
    <xf numFmtId="0" fontId="6" fillId="0" borderId="11" xfId="52" applyNumberFormat="1" applyFont="1" applyFill="1" applyBorder="1" applyAlignment="1" applyProtection="1">
      <alignment horizontal="centerContinuous" wrapText="1"/>
      <protection hidden="1"/>
    </xf>
    <xf numFmtId="0" fontId="6" fillId="0" borderId="0" xfId="52" applyNumberFormat="1" applyFont="1" applyFill="1" applyBorder="1" applyAlignment="1" applyProtection="1">
      <alignment horizontal="centerContinuous" vertical="center" wrapText="1"/>
      <protection hidden="1"/>
    </xf>
    <xf numFmtId="172" fontId="7" fillId="0" borderId="14" xfId="52" applyNumberFormat="1" applyFont="1" applyFill="1" applyBorder="1" applyAlignment="1" applyProtection="1">
      <alignment wrapText="1"/>
      <protection hidden="1"/>
    </xf>
    <xf numFmtId="172" fontId="7" fillId="0" borderId="26" xfId="52" applyNumberFormat="1" applyFont="1" applyFill="1" applyBorder="1" applyAlignment="1" applyProtection="1">
      <alignment wrapText="1"/>
      <protection hidden="1"/>
    </xf>
    <xf numFmtId="172" fontId="7" fillId="0" borderId="26" xfId="52" applyNumberFormat="1" applyFont="1" applyFill="1" applyBorder="1" applyAlignment="1" applyProtection="1">
      <alignment/>
      <protection hidden="1"/>
    </xf>
    <xf numFmtId="0" fontId="6" fillId="0" borderId="27" xfId="52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22" xfId="52" applyFont="1" applyFill="1" applyBorder="1" applyAlignment="1">
      <alignment horizontal="center"/>
      <protection/>
    </xf>
    <xf numFmtId="49" fontId="7" fillId="0" borderId="28" xfId="52" applyNumberFormat="1" applyFont="1" applyFill="1" applyBorder="1" applyAlignment="1" applyProtection="1">
      <alignment horizontal="center"/>
      <protection hidden="1"/>
    </xf>
    <xf numFmtId="174" fontId="7" fillId="0" borderId="29" xfId="52" applyNumberFormat="1" applyFont="1" applyFill="1" applyBorder="1" applyAlignment="1" applyProtection="1">
      <alignment wrapText="1"/>
      <protection hidden="1"/>
    </xf>
    <xf numFmtId="173" fontId="7" fillId="0" borderId="29" xfId="52" applyNumberFormat="1" applyFont="1" applyFill="1" applyBorder="1" applyAlignment="1" applyProtection="1">
      <alignment horizontal="right"/>
      <protection hidden="1"/>
    </xf>
    <xf numFmtId="172" fontId="7" fillId="0" borderId="29" xfId="52" applyNumberFormat="1" applyFont="1" applyFill="1" applyBorder="1" applyAlignment="1" applyProtection="1">
      <alignment/>
      <protection hidden="1"/>
    </xf>
    <xf numFmtId="172" fontId="7" fillId="0" borderId="30" xfId="52" applyNumberFormat="1" applyFont="1" applyFill="1" applyBorder="1" applyAlignment="1" applyProtection="1">
      <alignment/>
      <protection hidden="1"/>
    </xf>
    <xf numFmtId="172" fontId="7" fillId="0" borderId="31" xfId="52" applyNumberFormat="1" applyFont="1" applyFill="1" applyBorder="1" applyAlignment="1" applyProtection="1">
      <alignment/>
      <protection hidden="1"/>
    </xf>
    <xf numFmtId="0" fontId="6" fillId="0" borderId="32" xfId="52" applyNumberFormat="1" applyFont="1" applyFill="1" applyBorder="1" applyAlignment="1" applyProtection="1">
      <alignment horizontal="center"/>
      <protection hidden="1"/>
    </xf>
    <xf numFmtId="0" fontId="6" fillId="0" borderId="33" xfId="52" applyNumberFormat="1" applyFont="1" applyFill="1" applyBorder="1" applyAlignment="1" applyProtection="1">
      <alignment/>
      <protection hidden="1"/>
    </xf>
    <xf numFmtId="0" fontId="3" fillId="0" borderId="34" xfId="52" applyNumberFormat="1" applyFont="1" applyFill="1" applyBorder="1" applyAlignment="1" applyProtection="1">
      <alignment/>
      <protection hidden="1"/>
    </xf>
    <xf numFmtId="40" fontId="6" fillId="0" borderId="33" xfId="52" applyNumberFormat="1" applyFont="1" applyFill="1" applyBorder="1" applyAlignment="1" applyProtection="1">
      <alignment/>
      <protection hidden="1"/>
    </xf>
    <xf numFmtId="38" fontId="6" fillId="0" borderId="35" xfId="52" applyNumberFormat="1" applyFont="1" applyFill="1" applyBorder="1" applyAlignment="1" applyProtection="1">
      <alignment/>
      <protection hidden="1"/>
    </xf>
    <xf numFmtId="38" fontId="6" fillId="0" borderId="33" xfId="52" applyNumberFormat="1" applyFont="1" applyFill="1" applyBorder="1" applyAlignment="1" applyProtection="1">
      <alignment/>
      <protection hidden="1"/>
    </xf>
    <xf numFmtId="38" fontId="6" fillId="0" borderId="36" xfId="52" applyNumberFormat="1" applyFont="1" applyFill="1" applyBorder="1" applyAlignment="1" applyProtection="1">
      <alignment/>
      <protection hidden="1"/>
    </xf>
    <xf numFmtId="40" fontId="6" fillId="0" borderId="36" xfId="52" applyNumberFormat="1" applyFont="1" applyFill="1" applyBorder="1" applyAlignment="1" applyProtection="1">
      <alignment/>
      <protection hidden="1"/>
    </xf>
    <xf numFmtId="40" fontId="6" fillId="0" borderId="35" xfId="52" applyNumberFormat="1" applyFont="1" applyFill="1" applyBorder="1" applyAlignment="1" applyProtection="1">
      <alignment/>
      <protection hidden="1"/>
    </xf>
    <xf numFmtId="0" fontId="2" fillId="0" borderId="37" xfId="52" applyFont="1" applyFill="1" applyBorder="1" applyAlignment="1" applyProtection="1">
      <alignment horizontal="center"/>
      <protection hidden="1"/>
    </xf>
    <xf numFmtId="0" fontId="6" fillId="0" borderId="38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24" xfId="52" applyNumberFormat="1" applyFont="1" applyFill="1" applyBorder="1" applyAlignment="1" applyProtection="1">
      <alignment wrapText="1"/>
      <protection hidden="1"/>
    </xf>
    <xf numFmtId="180" fontId="7" fillId="0" borderId="39" xfId="52" applyNumberFormat="1" applyFont="1" applyFill="1" applyBorder="1" applyAlignment="1" applyProtection="1">
      <alignment wrapText="1"/>
      <protection hidden="1"/>
    </xf>
    <xf numFmtId="180" fontId="7" fillId="0" borderId="19" xfId="52" applyNumberFormat="1" applyFont="1" applyFill="1" applyBorder="1" applyAlignment="1" applyProtection="1">
      <alignment wrapText="1"/>
      <protection hidden="1"/>
    </xf>
    <xf numFmtId="180" fontId="7" fillId="0" borderId="19" xfId="52" applyNumberFormat="1" applyFont="1" applyFill="1" applyBorder="1" applyAlignment="1" applyProtection="1">
      <alignment wrapText="1"/>
      <protection hidden="1"/>
    </xf>
    <xf numFmtId="180" fontId="3" fillId="0" borderId="40" xfId="52" applyNumberFormat="1" applyFont="1" applyFill="1" applyBorder="1" applyAlignment="1" applyProtection="1">
      <alignment/>
      <protection hidden="1"/>
    </xf>
    <xf numFmtId="180" fontId="3" fillId="0" borderId="22" xfId="52" applyNumberFormat="1" applyFont="1" applyFill="1" applyBorder="1" applyAlignment="1" applyProtection="1">
      <alignment/>
      <protection hidden="1"/>
    </xf>
    <xf numFmtId="180" fontId="7" fillId="0" borderId="19" xfId="52" applyNumberFormat="1" applyFont="1" applyFill="1" applyBorder="1" applyAlignment="1" applyProtection="1">
      <alignment/>
      <protection hidden="1"/>
    </xf>
    <xf numFmtId="180" fontId="7" fillId="0" borderId="41" xfId="52" applyNumberFormat="1" applyFont="1" applyFill="1" applyBorder="1" applyAlignment="1" applyProtection="1">
      <alignment/>
      <protection hidden="1"/>
    </xf>
    <xf numFmtId="180" fontId="7" fillId="0" borderId="42" xfId="52" applyNumberFormat="1" applyFont="1" applyFill="1" applyBorder="1" applyAlignment="1" applyProtection="1">
      <alignment/>
      <protection hidden="1"/>
    </xf>
    <xf numFmtId="180" fontId="6" fillId="0" borderId="43" xfId="52" applyNumberFormat="1" applyFont="1" applyFill="1" applyBorder="1" applyAlignment="1" applyProtection="1">
      <alignment/>
      <protection hidden="1"/>
    </xf>
    <xf numFmtId="180" fontId="7" fillId="0" borderId="44" xfId="52" applyNumberFormat="1" applyFont="1" applyFill="1" applyBorder="1" applyAlignment="1" applyProtection="1">
      <alignment/>
      <protection hidden="1"/>
    </xf>
    <xf numFmtId="49" fontId="6" fillId="0" borderId="37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3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Fill="1" applyAlignment="1" applyProtection="1">
      <alignment horizontal="center" wrapText="1"/>
      <protection hidden="1"/>
    </xf>
    <xf numFmtId="0" fontId="7" fillId="0" borderId="45" xfId="52" applyNumberFormat="1" applyFont="1" applyFill="1" applyBorder="1" applyAlignment="1" applyProtection="1">
      <alignment horizontal="right" wrapText="1"/>
      <protection hidden="1"/>
    </xf>
    <xf numFmtId="0" fontId="7" fillId="0" borderId="15" xfId="52" applyNumberFormat="1" applyFont="1" applyFill="1" applyBorder="1" applyAlignment="1" applyProtection="1">
      <alignment horizontal="right" wrapText="1"/>
      <protection hidden="1"/>
    </xf>
    <xf numFmtId="172" fontId="7" fillId="0" borderId="45" xfId="52" applyNumberFormat="1" applyFont="1" applyFill="1" applyBorder="1" applyAlignment="1" applyProtection="1">
      <alignment wrapText="1"/>
      <protection hidden="1"/>
    </xf>
    <xf numFmtId="172" fontId="7" fillId="0" borderId="15" xfId="52" applyNumberFormat="1" applyFont="1" applyFill="1" applyBorder="1" applyAlignment="1" applyProtection="1">
      <alignment wrapText="1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0" fillId="0" borderId="0" xfId="0" applyFont="1" applyFill="1" applyAlignment="1">
      <alignment wrapText="1"/>
    </xf>
    <xf numFmtId="0" fontId="7" fillId="0" borderId="21" xfId="52" applyNumberFormat="1" applyFont="1" applyFill="1" applyBorder="1" applyAlignment="1" applyProtection="1">
      <alignment horizontal="right" wrapText="1"/>
      <protection hidden="1"/>
    </xf>
    <xf numFmtId="0" fontId="7" fillId="0" borderId="20" xfId="52" applyNumberFormat="1" applyFont="1" applyFill="1" applyBorder="1" applyAlignment="1" applyProtection="1">
      <alignment horizontal="right" wrapText="1"/>
      <protection hidden="1"/>
    </xf>
    <xf numFmtId="172" fontId="7" fillId="0" borderId="21" xfId="52" applyNumberFormat="1" applyFont="1" applyFill="1" applyBorder="1" applyAlignment="1" applyProtection="1">
      <alignment wrapText="1"/>
      <protection hidden="1"/>
    </xf>
    <xf numFmtId="172" fontId="7" fillId="0" borderId="20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tabSelected="1" zoomScalePageLayoutView="0" workbookViewId="0" topLeftCell="B45">
      <selection activeCell="B1" sqref="B1:AF59"/>
    </sheetView>
  </sheetViews>
  <sheetFormatPr defaultColWidth="9.00390625" defaultRowHeight="12.75"/>
  <cols>
    <col min="1" max="1" width="7.625" style="36" customWidth="1"/>
    <col min="2" max="2" width="21.625" style="36" customWidth="1"/>
    <col min="3" max="3" width="50.125" style="36" customWidth="1"/>
    <col min="4" max="12" width="0" style="36" hidden="1" customWidth="1"/>
    <col min="13" max="13" width="11.75390625" style="36" hidden="1" customWidth="1"/>
    <col min="14" max="17" width="0" style="36" hidden="1" customWidth="1"/>
    <col min="18" max="18" width="13.00390625" style="36" hidden="1" customWidth="1"/>
    <col min="19" max="22" width="0" style="36" hidden="1" customWidth="1"/>
    <col min="23" max="23" width="13.00390625" style="36" hidden="1" customWidth="1"/>
    <col min="24" max="27" width="0" style="36" hidden="1" customWidth="1"/>
    <col min="28" max="29" width="0.12890625" style="36" customWidth="1"/>
    <col min="30" max="30" width="13.375" style="36" customWidth="1"/>
    <col min="31" max="31" width="14.00390625" style="36" customWidth="1"/>
    <col min="32" max="32" width="11.625" style="36" customWidth="1"/>
    <col min="33" max="33" width="6.125" style="36" customWidth="1"/>
    <col min="34" max="34" width="30.875" style="36" customWidth="1"/>
    <col min="35" max="35" width="37.75390625" style="36" customWidth="1"/>
    <col min="36" max="16384" width="9.125" style="36" customWidth="1"/>
  </cols>
  <sheetData>
    <row r="1" spans="1:32" ht="42" customHeight="1">
      <c r="A1" s="2"/>
      <c r="B1" s="3"/>
      <c r="C1" s="4"/>
      <c r="D1" s="4"/>
      <c r="E1" s="4"/>
      <c r="F1" s="4"/>
      <c r="G1" s="4"/>
      <c r="H1" s="4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101" t="s">
        <v>133</v>
      </c>
      <c r="AF1" s="101"/>
    </row>
    <row r="2" spans="1:32" ht="6" customHeight="1">
      <c r="A2" s="1"/>
      <c r="B2" s="106" t="s">
        <v>109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35"/>
    </row>
    <row r="3" spans="1:32" ht="12.75" customHeight="1">
      <c r="A3" s="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35"/>
    </row>
    <row r="4" spans="1:32" ht="30" customHeight="1">
      <c r="A4" s="8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35"/>
    </row>
    <row r="5" spans="1:32" ht="6" customHeight="1" thickBot="1">
      <c r="A5" s="1"/>
      <c r="B5" s="1"/>
      <c r="C5" s="1"/>
      <c r="D5" s="1"/>
      <c r="E5" s="1"/>
      <c r="F5" s="1"/>
      <c r="G5" s="1"/>
      <c r="H5" s="7"/>
      <c r="I5" s="7"/>
      <c r="J5" s="7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29"/>
      <c r="AF5" s="35"/>
    </row>
    <row r="6" spans="1:32" ht="25.5" customHeight="1">
      <c r="A6" s="9"/>
      <c r="B6" s="10" t="s">
        <v>66</v>
      </c>
      <c r="C6" s="11"/>
      <c r="D6" s="12" t="s">
        <v>0</v>
      </c>
      <c r="E6" s="12"/>
      <c r="F6" s="12"/>
      <c r="G6" s="12"/>
      <c r="H6" s="13"/>
      <c r="I6" s="13" t="s">
        <v>1</v>
      </c>
      <c r="J6" s="14"/>
      <c r="K6" s="14"/>
      <c r="L6" s="15"/>
      <c r="M6" s="16" t="s">
        <v>2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7"/>
      <c r="AC6" s="64"/>
      <c r="AD6" s="99" t="s">
        <v>130</v>
      </c>
      <c r="AE6" s="69" t="s">
        <v>64</v>
      </c>
      <c r="AF6" s="86" t="s">
        <v>131</v>
      </c>
    </row>
    <row r="7" spans="1:32" ht="21.75" customHeight="1" thickBot="1">
      <c r="A7" s="9"/>
      <c r="B7" s="48" t="s">
        <v>67</v>
      </c>
      <c r="C7" s="32" t="s">
        <v>68</v>
      </c>
      <c r="D7" s="18"/>
      <c r="E7" s="18"/>
      <c r="F7" s="18"/>
      <c r="G7" s="18"/>
      <c r="H7" s="19" t="s">
        <v>3</v>
      </c>
      <c r="I7" s="19" t="s">
        <v>4</v>
      </c>
      <c r="J7" s="20" t="s">
        <v>5</v>
      </c>
      <c r="K7" s="20" t="s">
        <v>6</v>
      </c>
      <c r="L7" s="32" t="s">
        <v>7</v>
      </c>
      <c r="M7" s="49" t="s">
        <v>8</v>
      </c>
      <c r="N7" s="21" t="s">
        <v>9</v>
      </c>
      <c r="O7" s="21" t="s">
        <v>10</v>
      </c>
      <c r="P7" s="21" t="s">
        <v>11</v>
      </c>
      <c r="Q7" s="21" t="s">
        <v>12</v>
      </c>
      <c r="R7" s="49" t="s">
        <v>13</v>
      </c>
      <c r="S7" s="22" t="s">
        <v>14</v>
      </c>
      <c r="T7" s="22" t="s">
        <v>15</v>
      </c>
      <c r="U7" s="22" t="s">
        <v>16</v>
      </c>
      <c r="V7" s="22" t="s">
        <v>17</v>
      </c>
      <c r="W7" s="22" t="s">
        <v>18</v>
      </c>
      <c r="X7" s="22" t="s">
        <v>19</v>
      </c>
      <c r="Y7" s="22" t="s">
        <v>20</v>
      </c>
      <c r="Z7" s="22" t="s">
        <v>21</v>
      </c>
      <c r="AA7" s="22" t="s">
        <v>22</v>
      </c>
      <c r="AB7" s="50" t="s">
        <v>23</v>
      </c>
      <c r="AC7" s="65"/>
      <c r="AD7" s="100"/>
      <c r="AE7" s="70" t="s">
        <v>49</v>
      </c>
      <c r="AF7" s="87" t="s">
        <v>132</v>
      </c>
    </row>
    <row r="8" spans="1:32" ht="15" customHeight="1">
      <c r="A8" s="30"/>
      <c r="B8" s="51" t="s">
        <v>24</v>
      </c>
      <c r="C8" s="52" t="s">
        <v>50</v>
      </c>
      <c r="D8" s="102"/>
      <c r="E8" s="102"/>
      <c r="F8" s="102"/>
      <c r="G8" s="102"/>
      <c r="H8" s="102"/>
      <c r="I8" s="102"/>
      <c r="J8" s="102"/>
      <c r="K8" s="102"/>
      <c r="L8" s="103"/>
      <c r="M8" s="53">
        <v>84960962</v>
      </c>
      <c r="N8" s="104"/>
      <c r="O8" s="104"/>
      <c r="P8" s="104"/>
      <c r="Q8" s="105"/>
      <c r="R8" s="53">
        <v>204400503</v>
      </c>
      <c r="S8" s="104"/>
      <c r="T8" s="104"/>
      <c r="U8" s="104"/>
      <c r="V8" s="105"/>
      <c r="W8" s="53">
        <v>295508594</v>
      </c>
      <c r="X8" s="104"/>
      <c r="Y8" s="104"/>
      <c r="Z8" s="104"/>
      <c r="AA8" s="105"/>
      <c r="AB8" s="53">
        <v>401032100</v>
      </c>
      <c r="AC8" s="66"/>
      <c r="AD8" s="88">
        <f>AD9+AD18+AD24+AD27+AD30+AD36+AD14</f>
        <v>4624</v>
      </c>
      <c r="AE8" s="88">
        <f>AE9+AE18+AE24+AE27+AE30+AE36+AE14</f>
        <v>4690.4</v>
      </c>
      <c r="AF8" s="98">
        <f>AE8/AD8%</f>
        <v>101.43598615916954</v>
      </c>
    </row>
    <row r="9" spans="1:32" ht="15" customHeight="1">
      <c r="A9" s="30"/>
      <c r="B9" s="23" t="s">
        <v>25</v>
      </c>
      <c r="C9" s="24" t="s">
        <v>26</v>
      </c>
      <c r="D9" s="108"/>
      <c r="E9" s="108"/>
      <c r="F9" s="108"/>
      <c r="G9" s="108"/>
      <c r="H9" s="108"/>
      <c r="I9" s="108"/>
      <c r="J9" s="108"/>
      <c r="K9" s="108"/>
      <c r="L9" s="109"/>
      <c r="M9" s="27">
        <v>62673000</v>
      </c>
      <c r="N9" s="110"/>
      <c r="O9" s="110"/>
      <c r="P9" s="110"/>
      <c r="Q9" s="111"/>
      <c r="R9" s="27">
        <v>156477000</v>
      </c>
      <c r="S9" s="110"/>
      <c r="T9" s="110"/>
      <c r="U9" s="110"/>
      <c r="V9" s="111"/>
      <c r="W9" s="27">
        <v>217837000</v>
      </c>
      <c r="X9" s="110"/>
      <c r="Y9" s="110"/>
      <c r="Z9" s="110"/>
      <c r="AA9" s="111"/>
      <c r="AB9" s="27">
        <v>297150000</v>
      </c>
      <c r="AC9" s="89"/>
      <c r="AD9" s="90">
        <f>AD10</f>
        <v>2486</v>
      </c>
      <c r="AE9" s="90">
        <f>AE10</f>
        <v>2510.2</v>
      </c>
      <c r="AF9" s="98">
        <f aca="true" t="shared" si="0" ref="AF9:AF58">AE9/AD9%</f>
        <v>100.97345132743362</v>
      </c>
    </row>
    <row r="10" spans="1:32" ht="21" customHeight="1">
      <c r="A10" s="30"/>
      <c r="B10" s="31" t="s">
        <v>56</v>
      </c>
      <c r="C10" s="24" t="s">
        <v>27</v>
      </c>
      <c r="D10" s="108"/>
      <c r="E10" s="108"/>
      <c r="F10" s="108"/>
      <c r="G10" s="108"/>
      <c r="H10" s="108"/>
      <c r="I10" s="108"/>
      <c r="J10" s="108"/>
      <c r="K10" s="108"/>
      <c r="L10" s="109"/>
      <c r="M10" s="27">
        <v>62673000</v>
      </c>
      <c r="N10" s="110"/>
      <c r="O10" s="110"/>
      <c r="P10" s="110"/>
      <c r="Q10" s="111"/>
      <c r="R10" s="27">
        <v>156477000</v>
      </c>
      <c r="S10" s="110"/>
      <c r="T10" s="110"/>
      <c r="U10" s="110"/>
      <c r="V10" s="111"/>
      <c r="W10" s="27">
        <v>217837000</v>
      </c>
      <c r="X10" s="110"/>
      <c r="Y10" s="110"/>
      <c r="Z10" s="110"/>
      <c r="AA10" s="111"/>
      <c r="AB10" s="27">
        <v>297150000</v>
      </c>
      <c r="AC10" s="67"/>
      <c r="AD10" s="91">
        <f>SUM(AD11:AD13)</f>
        <v>2486</v>
      </c>
      <c r="AE10" s="91">
        <f>SUM(AE11:AE13)</f>
        <v>2510.2</v>
      </c>
      <c r="AF10" s="98">
        <f t="shared" si="0"/>
        <v>100.97345132743362</v>
      </c>
    </row>
    <row r="11" spans="1:32" ht="50.25" customHeight="1">
      <c r="A11" s="30"/>
      <c r="B11" s="31" t="s">
        <v>111</v>
      </c>
      <c r="C11" s="24" t="s">
        <v>110</v>
      </c>
      <c r="D11" s="108"/>
      <c r="E11" s="108"/>
      <c r="F11" s="108"/>
      <c r="G11" s="108"/>
      <c r="H11" s="108"/>
      <c r="I11" s="108"/>
      <c r="J11" s="108"/>
      <c r="K11" s="108"/>
      <c r="L11" s="109"/>
      <c r="M11" s="27">
        <v>0</v>
      </c>
      <c r="N11" s="110"/>
      <c r="O11" s="110"/>
      <c r="P11" s="110"/>
      <c r="Q11" s="111"/>
      <c r="R11" s="27">
        <v>0</v>
      </c>
      <c r="S11" s="110"/>
      <c r="T11" s="110"/>
      <c r="U11" s="110"/>
      <c r="V11" s="111"/>
      <c r="W11" s="27">
        <v>0</v>
      </c>
      <c r="X11" s="110"/>
      <c r="Y11" s="110"/>
      <c r="Z11" s="110"/>
      <c r="AA11" s="111"/>
      <c r="AB11" s="27">
        <v>0</v>
      </c>
      <c r="AC11" s="67"/>
      <c r="AD11" s="89">
        <v>2461</v>
      </c>
      <c r="AE11" s="91">
        <v>2486</v>
      </c>
      <c r="AF11" s="98">
        <f t="shared" si="0"/>
        <v>101.01584721657863</v>
      </c>
    </row>
    <row r="12" spans="1:32" ht="72.75" customHeight="1">
      <c r="A12" s="30"/>
      <c r="B12" s="31" t="s">
        <v>113</v>
      </c>
      <c r="C12" s="24" t="s">
        <v>112</v>
      </c>
      <c r="D12" s="25"/>
      <c r="E12" s="25"/>
      <c r="F12" s="25"/>
      <c r="G12" s="25"/>
      <c r="H12" s="25"/>
      <c r="I12" s="25"/>
      <c r="J12" s="25"/>
      <c r="K12" s="25"/>
      <c r="L12" s="26"/>
      <c r="M12" s="27"/>
      <c r="N12" s="28"/>
      <c r="O12" s="28"/>
      <c r="P12" s="28"/>
      <c r="Q12" s="27"/>
      <c r="R12" s="27"/>
      <c r="S12" s="28"/>
      <c r="T12" s="28"/>
      <c r="U12" s="28"/>
      <c r="V12" s="27"/>
      <c r="W12" s="27"/>
      <c r="X12" s="28"/>
      <c r="Y12" s="28"/>
      <c r="Z12" s="28"/>
      <c r="AA12" s="27"/>
      <c r="AB12" s="27"/>
      <c r="AC12" s="67"/>
      <c r="AD12" s="89">
        <v>6</v>
      </c>
      <c r="AE12" s="91">
        <v>5</v>
      </c>
      <c r="AF12" s="98">
        <f t="shared" si="0"/>
        <v>83.33333333333334</v>
      </c>
    </row>
    <row r="13" spans="1:32" ht="33" customHeight="1">
      <c r="A13" s="30"/>
      <c r="B13" s="31" t="s">
        <v>105</v>
      </c>
      <c r="C13" s="24" t="s">
        <v>108</v>
      </c>
      <c r="D13" s="25"/>
      <c r="E13" s="25"/>
      <c r="F13" s="25"/>
      <c r="G13" s="25"/>
      <c r="H13" s="25"/>
      <c r="I13" s="25"/>
      <c r="J13" s="25"/>
      <c r="K13" s="25"/>
      <c r="L13" s="26"/>
      <c r="M13" s="27"/>
      <c r="N13" s="28"/>
      <c r="O13" s="28"/>
      <c r="P13" s="28"/>
      <c r="Q13" s="27"/>
      <c r="R13" s="27"/>
      <c r="S13" s="28"/>
      <c r="T13" s="28"/>
      <c r="U13" s="28"/>
      <c r="V13" s="27"/>
      <c r="W13" s="27"/>
      <c r="X13" s="28"/>
      <c r="Y13" s="28"/>
      <c r="Z13" s="28"/>
      <c r="AA13" s="27"/>
      <c r="AB13" s="27"/>
      <c r="AC13" s="67"/>
      <c r="AD13" s="89">
        <v>19</v>
      </c>
      <c r="AE13" s="91">
        <v>19.2</v>
      </c>
      <c r="AF13" s="98">
        <f t="shared" si="0"/>
        <v>101.05263157894737</v>
      </c>
    </row>
    <row r="14" spans="1:32" ht="27.75" customHeight="1">
      <c r="A14" s="30"/>
      <c r="B14" s="31" t="s">
        <v>97</v>
      </c>
      <c r="C14" s="46" t="s">
        <v>102</v>
      </c>
      <c r="D14" s="25"/>
      <c r="E14" s="25"/>
      <c r="F14" s="25"/>
      <c r="G14" s="25"/>
      <c r="H14" s="25"/>
      <c r="I14" s="25"/>
      <c r="J14" s="25"/>
      <c r="K14" s="25"/>
      <c r="L14" s="26"/>
      <c r="M14" s="27"/>
      <c r="N14" s="28"/>
      <c r="O14" s="28"/>
      <c r="P14" s="28"/>
      <c r="Q14" s="27"/>
      <c r="R14" s="27"/>
      <c r="S14" s="28"/>
      <c r="T14" s="28"/>
      <c r="U14" s="28"/>
      <c r="V14" s="27"/>
      <c r="W14" s="27"/>
      <c r="X14" s="28"/>
      <c r="Y14" s="28"/>
      <c r="Z14" s="28"/>
      <c r="AA14" s="27"/>
      <c r="AB14" s="27"/>
      <c r="AC14" s="67"/>
      <c r="AD14" s="91">
        <f>AD15</f>
        <v>516</v>
      </c>
      <c r="AE14" s="91">
        <f>AE15</f>
        <v>520.2</v>
      </c>
      <c r="AF14" s="98">
        <f t="shared" si="0"/>
        <v>100.81395348837209</v>
      </c>
    </row>
    <row r="15" spans="1:32" ht="25.5" customHeight="1">
      <c r="A15" s="30"/>
      <c r="B15" s="31" t="s">
        <v>98</v>
      </c>
      <c r="C15" s="24" t="s">
        <v>100</v>
      </c>
      <c r="D15" s="25"/>
      <c r="E15" s="25"/>
      <c r="F15" s="25"/>
      <c r="G15" s="25"/>
      <c r="H15" s="25"/>
      <c r="I15" s="25"/>
      <c r="J15" s="25"/>
      <c r="K15" s="25"/>
      <c r="L15" s="26"/>
      <c r="M15" s="27"/>
      <c r="N15" s="28"/>
      <c r="O15" s="28"/>
      <c r="P15" s="28"/>
      <c r="Q15" s="27"/>
      <c r="R15" s="27"/>
      <c r="S15" s="28"/>
      <c r="T15" s="28"/>
      <c r="U15" s="28"/>
      <c r="V15" s="27"/>
      <c r="W15" s="27"/>
      <c r="X15" s="28"/>
      <c r="Y15" s="28"/>
      <c r="Z15" s="28"/>
      <c r="AA15" s="27"/>
      <c r="AB15" s="27"/>
      <c r="AC15" s="67"/>
      <c r="AD15" s="91">
        <f>SUM(AD16:AD17)</f>
        <v>516</v>
      </c>
      <c r="AE15" s="91">
        <f>SUM(AE16:AE17)</f>
        <v>520.2</v>
      </c>
      <c r="AF15" s="98">
        <f t="shared" si="0"/>
        <v>100.81395348837209</v>
      </c>
    </row>
    <row r="16" spans="1:32" ht="25.5" customHeight="1">
      <c r="A16" s="30"/>
      <c r="B16" s="61" t="s">
        <v>115</v>
      </c>
      <c r="C16" s="62" t="s">
        <v>100</v>
      </c>
      <c r="D16" s="25"/>
      <c r="E16" s="25"/>
      <c r="F16" s="25"/>
      <c r="G16" s="25"/>
      <c r="H16" s="25"/>
      <c r="I16" s="25"/>
      <c r="J16" s="25"/>
      <c r="K16" s="25"/>
      <c r="L16" s="26"/>
      <c r="M16" s="27"/>
      <c r="N16" s="28"/>
      <c r="O16" s="28"/>
      <c r="P16" s="28"/>
      <c r="Q16" s="27"/>
      <c r="R16" s="27"/>
      <c r="S16" s="28"/>
      <c r="T16" s="28"/>
      <c r="U16" s="28"/>
      <c r="V16" s="27"/>
      <c r="W16" s="27"/>
      <c r="X16" s="28"/>
      <c r="Y16" s="28"/>
      <c r="Z16" s="28"/>
      <c r="AA16" s="27"/>
      <c r="AB16" s="27"/>
      <c r="AC16" s="67"/>
      <c r="AD16" s="89">
        <v>516</v>
      </c>
      <c r="AE16" s="91">
        <v>527.6</v>
      </c>
      <c r="AF16" s="98">
        <f t="shared" si="0"/>
        <v>102.24806201550388</v>
      </c>
    </row>
    <row r="17" spans="1:32" ht="32.25" customHeight="1">
      <c r="A17" s="30"/>
      <c r="B17" s="61" t="s">
        <v>117</v>
      </c>
      <c r="C17" s="62" t="s">
        <v>116</v>
      </c>
      <c r="D17" s="25"/>
      <c r="E17" s="25"/>
      <c r="F17" s="25"/>
      <c r="G17" s="25"/>
      <c r="H17" s="25"/>
      <c r="I17" s="25"/>
      <c r="J17" s="25"/>
      <c r="K17" s="25"/>
      <c r="L17" s="26"/>
      <c r="M17" s="27"/>
      <c r="N17" s="28"/>
      <c r="O17" s="28"/>
      <c r="P17" s="28"/>
      <c r="Q17" s="27"/>
      <c r="R17" s="27"/>
      <c r="S17" s="28"/>
      <c r="T17" s="28"/>
      <c r="U17" s="28"/>
      <c r="V17" s="27"/>
      <c r="W17" s="27"/>
      <c r="X17" s="28"/>
      <c r="Y17" s="28"/>
      <c r="Z17" s="28"/>
      <c r="AA17" s="27"/>
      <c r="AB17" s="27"/>
      <c r="AC17" s="67"/>
      <c r="AD17" s="89"/>
      <c r="AE17" s="91">
        <v>-7.4</v>
      </c>
      <c r="AF17" s="98"/>
    </row>
    <row r="18" spans="1:33" ht="15" customHeight="1">
      <c r="A18" s="30"/>
      <c r="B18" s="23" t="s">
        <v>29</v>
      </c>
      <c r="C18" s="24" t="s">
        <v>30</v>
      </c>
      <c r="D18" s="108"/>
      <c r="E18" s="108"/>
      <c r="F18" s="108"/>
      <c r="G18" s="108"/>
      <c r="H18" s="108"/>
      <c r="I18" s="108"/>
      <c r="J18" s="108"/>
      <c r="K18" s="108"/>
      <c r="L18" s="109"/>
      <c r="M18" s="27">
        <v>1832000</v>
      </c>
      <c r="N18" s="110"/>
      <c r="O18" s="110"/>
      <c r="P18" s="110"/>
      <c r="Q18" s="111"/>
      <c r="R18" s="27">
        <v>5123000</v>
      </c>
      <c r="S18" s="110"/>
      <c r="T18" s="110"/>
      <c r="U18" s="110"/>
      <c r="V18" s="111"/>
      <c r="W18" s="27">
        <v>11678000</v>
      </c>
      <c r="X18" s="110"/>
      <c r="Y18" s="110"/>
      <c r="Z18" s="110"/>
      <c r="AA18" s="111"/>
      <c r="AB18" s="27">
        <v>15292000</v>
      </c>
      <c r="AC18" s="67"/>
      <c r="AD18" s="91">
        <f>AD19+AD21</f>
        <v>660</v>
      </c>
      <c r="AE18" s="91">
        <f>AE19+AE21</f>
        <v>685.4</v>
      </c>
      <c r="AF18" s="98">
        <f t="shared" si="0"/>
        <v>103.84848484848484</v>
      </c>
      <c r="AG18" s="40" t="s">
        <v>28</v>
      </c>
    </row>
    <row r="19" spans="1:32" ht="15" customHeight="1">
      <c r="A19" s="30"/>
      <c r="B19" s="31" t="s">
        <v>57</v>
      </c>
      <c r="C19" s="24" t="s">
        <v>31</v>
      </c>
      <c r="D19" s="108"/>
      <c r="E19" s="108"/>
      <c r="F19" s="108"/>
      <c r="G19" s="108"/>
      <c r="H19" s="108"/>
      <c r="I19" s="108"/>
      <c r="J19" s="108"/>
      <c r="K19" s="108"/>
      <c r="L19" s="109"/>
      <c r="M19" s="27">
        <v>9000</v>
      </c>
      <c r="N19" s="110"/>
      <c r="O19" s="110"/>
      <c r="P19" s="110"/>
      <c r="Q19" s="111"/>
      <c r="R19" s="27">
        <v>16000</v>
      </c>
      <c r="S19" s="110"/>
      <c r="T19" s="110"/>
      <c r="U19" s="110"/>
      <c r="V19" s="111"/>
      <c r="W19" s="27">
        <v>21000</v>
      </c>
      <c r="X19" s="110"/>
      <c r="Y19" s="110"/>
      <c r="Z19" s="110"/>
      <c r="AA19" s="111"/>
      <c r="AB19" s="27">
        <v>25000</v>
      </c>
      <c r="AC19" s="89"/>
      <c r="AD19" s="91">
        <f>AD20</f>
        <v>319</v>
      </c>
      <c r="AE19" s="91">
        <f>AE20</f>
        <v>341.9</v>
      </c>
      <c r="AF19" s="98">
        <f t="shared" si="0"/>
        <v>107.17868338557993</v>
      </c>
    </row>
    <row r="20" spans="1:35" ht="34.5" customHeight="1">
      <c r="A20" s="30"/>
      <c r="B20" s="31" t="s">
        <v>70</v>
      </c>
      <c r="C20" s="24" t="s">
        <v>69</v>
      </c>
      <c r="D20" s="108"/>
      <c r="E20" s="108"/>
      <c r="F20" s="108"/>
      <c r="G20" s="108"/>
      <c r="H20" s="108"/>
      <c r="I20" s="108"/>
      <c r="J20" s="108"/>
      <c r="K20" s="108"/>
      <c r="L20" s="109"/>
      <c r="M20" s="27">
        <v>0</v>
      </c>
      <c r="N20" s="110"/>
      <c r="O20" s="110"/>
      <c r="P20" s="110"/>
      <c r="Q20" s="111"/>
      <c r="R20" s="27">
        <v>0</v>
      </c>
      <c r="S20" s="110"/>
      <c r="T20" s="110"/>
      <c r="U20" s="110"/>
      <c r="V20" s="111"/>
      <c r="W20" s="27">
        <v>0</v>
      </c>
      <c r="X20" s="110"/>
      <c r="Y20" s="110"/>
      <c r="Z20" s="110"/>
      <c r="AA20" s="111"/>
      <c r="AB20" s="27">
        <v>0</v>
      </c>
      <c r="AC20" s="67"/>
      <c r="AD20" s="89">
        <v>319</v>
      </c>
      <c r="AE20" s="91">
        <v>341.9</v>
      </c>
      <c r="AF20" s="98">
        <f t="shared" si="0"/>
        <v>107.17868338557993</v>
      </c>
      <c r="AG20" s="55"/>
      <c r="AH20" s="55"/>
      <c r="AI20" s="56"/>
    </row>
    <row r="21" spans="1:32" ht="15" customHeight="1">
      <c r="A21" s="30"/>
      <c r="B21" s="31" t="s">
        <v>58</v>
      </c>
      <c r="C21" s="24" t="s">
        <v>32</v>
      </c>
      <c r="D21" s="108"/>
      <c r="E21" s="108"/>
      <c r="F21" s="108"/>
      <c r="G21" s="108"/>
      <c r="H21" s="108"/>
      <c r="I21" s="108"/>
      <c r="J21" s="108"/>
      <c r="K21" s="108"/>
      <c r="L21" s="109"/>
      <c r="M21" s="27">
        <v>3000</v>
      </c>
      <c r="N21" s="110"/>
      <c r="O21" s="110"/>
      <c r="P21" s="110"/>
      <c r="Q21" s="111"/>
      <c r="R21" s="27">
        <v>32000</v>
      </c>
      <c r="S21" s="110"/>
      <c r="T21" s="110"/>
      <c r="U21" s="110"/>
      <c r="V21" s="111"/>
      <c r="W21" s="27">
        <v>336000</v>
      </c>
      <c r="X21" s="110"/>
      <c r="Y21" s="110"/>
      <c r="Z21" s="110"/>
      <c r="AA21" s="111"/>
      <c r="AB21" s="27">
        <v>504000</v>
      </c>
      <c r="AC21" s="67"/>
      <c r="AD21" s="91">
        <f>AD22+AD23</f>
        <v>341</v>
      </c>
      <c r="AE21" s="91">
        <f>AE22+AE23</f>
        <v>343.5</v>
      </c>
      <c r="AF21" s="98">
        <f t="shared" si="0"/>
        <v>100.73313782991202</v>
      </c>
    </row>
    <row r="22" spans="1:34" ht="45.75" customHeight="1">
      <c r="A22" s="30"/>
      <c r="B22" s="31" t="s">
        <v>114</v>
      </c>
      <c r="C22" s="24" t="s">
        <v>71</v>
      </c>
      <c r="D22" s="25"/>
      <c r="E22" s="25"/>
      <c r="F22" s="25"/>
      <c r="G22" s="25"/>
      <c r="H22" s="25"/>
      <c r="I22" s="25"/>
      <c r="J22" s="25"/>
      <c r="K22" s="25"/>
      <c r="L22" s="26"/>
      <c r="M22" s="27"/>
      <c r="N22" s="28"/>
      <c r="O22" s="28"/>
      <c r="P22" s="28"/>
      <c r="Q22" s="27"/>
      <c r="R22" s="27"/>
      <c r="S22" s="28"/>
      <c r="T22" s="28"/>
      <c r="U22" s="28"/>
      <c r="V22" s="27"/>
      <c r="W22" s="27"/>
      <c r="X22" s="28"/>
      <c r="Y22" s="28"/>
      <c r="Z22" s="28"/>
      <c r="AA22" s="27"/>
      <c r="AB22" s="27"/>
      <c r="AC22" s="67"/>
      <c r="AD22" s="89">
        <v>47</v>
      </c>
      <c r="AE22" s="91">
        <v>49.8</v>
      </c>
      <c r="AF22" s="98">
        <f t="shared" si="0"/>
        <v>105.95744680851064</v>
      </c>
      <c r="AG22" s="57"/>
      <c r="AH22" s="58"/>
    </row>
    <row r="23" spans="1:34" ht="45" customHeight="1">
      <c r="A23" s="30"/>
      <c r="B23" s="31" t="s">
        <v>72</v>
      </c>
      <c r="C23" s="24" t="s">
        <v>73</v>
      </c>
      <c r="D23" s="108"/>
      <c r="E23" s="108"/>
      <c r="F23" s="108"/>
      <c r="G23" s="108"/>
      <c r="H23" s="108"/>
      <c r="I23" s="108"/>
      <c r="J23" s="108"/>
      <c r="K23" s="108"/>
      <c r="L23" s="109"/>
      <c r="M23" s="27">
        <v>0</v>
      </c>
      <c r="N23" s="110"/>
      <c r="O23" s="110"/>
      <c r="P23" s="110"/>
      <c r="Q23" s="111"/>
      <c r="R23" s="27">
        <v>0</v>
      </c>
      <c r="S23" s="110"/>
      <c r="T23" s="110"/>
      <c r="U23" s="110"/>
      <c r="V23" s="111"/>
      <c r="W23" s="27">
        <v>0</v>
      </c>
      <c r="X23" s="110"/>
      <c r="Y23" s="110"/>
      <c r="Z23" s="110"/>
      <c r="AA23" s="111"/>
      <c r="AB23" s="27">
        <v>0</v>
      </c>
      <c r="AC23" s="67"/>
      <c r="AD23" s="89">
        <v>294</v>
      </c>
      <c r="AE23" s="91">
        <v>293.7</v>
      </c>
      <c r="AF23" s="98">
        <f t="shared" si="0"/>
        <v>99.89795918367346</v>
      </c>
      <c r="AG23" s="59"/>
      <c r="AH23" s="60"/>
    </row>
    <row r="24" spans="1:32" ht="15" customHeight="1">
      <c r="A24" s="30"/>
      <c r="B24" s="23" t="s">
        <v>33</v>
      </c>
      <c r="C24" s="24" t="s">
        <v>34</v>
      </c>
      <c r="D24" s="108"/>
      <c r="E24" s="108"/>
      <c r="F24" s="108"/>
      <c r="G24" s="108"/>
      <c r="H24" s="108"/>
      <c r="I24" s="108"/>
      <c r="J24" s="108"/>
      <c r="K24" s="108"/>
      <c r="L24" s="109"/>
      <c r="M24" s="27">
        <v>276248</v>
      </c>
      <c r="N24" s="110"/>
      <c r="O24" s="110"/>
      <c r="P24" s="110"/>
      <c r="Q24" s="111"/>
      <c r="R24" s="27">
        <v>636496</v>
      </c>
      <c r="S24" s="110"/>
      <c r="T24" s="110"/>
      <c r="U24" s="110"/>
      <c r="V24" s="111"/>
      <c r="W24" s="27">
        <v>1135744</v>
      </c>
      <c r="X24" s="110"/>
      <c r="Y24" s="110"/>
      <c r="Z24" s="110"/>
      <c r="AA24" s="111"/>
      <c r="AB24" s="27">
        <v>1645000</v>
      </c>
      <c r="AC24" s="67"/>
      <c r="AD24" s="91">
        <f>AD25</f>
        <v>128</v>
      </c>
      <c r="AE24" s="91">
        <f>AE25</f>
        <v>130.7</v>
      </c>
      <c r="AF24" s="98">
        <f t="shared" si="0"/>
        <v>102.10937499999999</v>
      </c>
    </row>
    <row r="25" spans="1:32" ht="34.5" customHeight="1">
      <c r="A25" s="30"/>
      <c r="B25" s="31" t="s">
        <v>74</v>
      </c>
      <c r="C25" s="24" t="s">
        <v>75</v>
      </c>
      <c r="D25" s="108"/>
      <c r="E25" s="108"/>
      <c r="F25" s="108"/>
      <c r="G25" s="108"/>
      <c r="H25" s="108"/>
      <c r="I25" s="108"/>
      <c r="J25" s="108"/>
      <c r="K25" s="108"/>
      <c r="L25" s="109"/>
      <c r="M25" s="27">
        <v>50248</v>
      </c>
      <c r="N25" s="110"/>
      <c r="O25" s="110"/>
      <c r="P25" s="110"/>
      <c r="Q25" s="111"/>
      <c r="R25" s="27">
        <v>148496</v>
      </c>
      <c r="S25" s="110"/>
      <c r="T25" s="110"/>
      <c r="U25" s="110"/>
      <c r="V25" s="111"/>
      <c r="W25" s="27">
        <v>312744</v>
      </c>
      <c r="X25" s="110"/>
      <c r="Y25" s="110"/>
      <c r="Z25" s="110"/>
      <c r="AA25" s="111"/>
      <c r="AB25" s="27">
        <v>527000</v>
      </c>
      <c r="AC25" s="67"/>
      <c r="AD25" s="91">
        <f>AD26</f>
        <v>128</v>
      </c>
      <c r="AE25" s="91">
        <f>AE26</f>
        <v>130.7</v>
      </c>
      <c r="AF25" s="98">
        <f t="shared" si="0"/>
        <v>102.10937499999999</v>
      </c>
    </row>
    <row r="26" spans="1:32" ht="51" customHeight="1">
      <c r="A26" s="30"/>
      <c r="B26" s="31" t="s">
        <v>119</v>
      </c>
      <c r="C26" s="24" t="s">
        <v>118</v>
      </c>
      <c r="D26" s="108"/>
      <c r="E26" s="108"/>
      <c r="F26" s="108"/>
      <c r="G26" s="108"/>
      <c r="H26" s="108"/>
      <c r="I26" s="108"/>
      <c r="J26" s="108"/>
      <c r="K26" s="108"/>
      <c r="L26" s="109"/>
      <c r="M26" s="27">
        <v>0</v>
      </c>
      <c r="N26" s="110"/>
      <c r="O26" s="110"/>
      <c r="P26" s="110"/>
      <c r="Q26" s="111"/>
      <c r="R26" s="27">
        <v>0</v>
      </c>
      <c r="S26" s="110"/>
      <c r="T26" s="110"/>
      <c r="U26" s="110"/>
      <c r="V26" s="111"/>
      <c r="W26" s="27">
        <v>0</v>
      </c>
      <c r="X26" s="110"/>
      <c r="Y26" s="110"/>
      <c r="Z26" s="110"/>
      <c r="AA26" s="111"/>
      <c r="AB26" s="27">
        <v>0</v>
      </c>
      <c r="AC26" s="67"/>
      <c r="AD26" s="89">
        <v>128</v>
      </c>
      <c r="AE26" s="91">
        <v>130.7</v>
      </c>
      <c r="AF26" s="98">
        <f t="shared" si="0"/>
        <v>102.10937499999999</v>
      </c>
    </row>
    <row r="27" spans="1:32" ht="26.25" customHeight="1">
      <c r="A27" s="30"/>
      <c r="B27" s="23" t="s">
        <v>35</v>
      </c>
      <c r="C27" s="24" t="s">
        <v>36</v>
      </c>
      <c r="D27" s="108"/>
      <c r="E27" s="108"/>
      <c r="F27" s="108"/>
      <c r="G27" s="108"/>
      <c r="H27" s="108"/>
      <c r="I27" s="108"/>
      <c r="J27" s="108"/>
      <c r="K27" s="108"/>
      <c r="L27" s="109"/>
      <c r="M27" s="27">
        <v>48000</v>
      </c>
      <c r="N27" s="110"/>
      <c r="O27" s="110"/>
      <c r="P27" s="110"/>
      <c r="Q27" s="111"/>
      <c r="R27" s="27">
        <v>91000</v>
      </c>
      <c r="S27" s="110"/>
      <c r="T27" s="110"/>
      <c r="U27" s="110"/>
      <c r="V27" s="111"/>
      <c r="W27" s="27">
        <v>134000</v>
      </c>
      <c r="X27" s="110"/>
      <c r="Y27" s="110"/>
      <c r="Z27" s="110"/>
      <c r="AA27" s="111"/>
      <c r="AB27" s="27">
        <v>134000</v>
      </c>
      <c r="AC27" s="67"/>
      <c r="AD27" s="89"/>
      <c r="AE27" s="91">
        <f>AE28</f>
        <v>0.3</v>
      </c>
      <c r="AF27" s="98"/>
    </row>
    <row r="28" spans="1:32" ht="15.75" customHeight="1">
      <c r="A28" s="30"/>
      <c r="B28" s="31" t="s">
        <v>76</v>
      </c>
      <c r="C28" s="24" t="s">
        <v>30</v>
      </c>
      <c r="D28" s="108"/>
      <c r="E28" s="108"/>
      <c r="F28" s="108"/>
      <c r="G28" s="108"/>
      <c r="H28" s="108"/>
      <c r="I28" s="108"/>
      <c r="J28" s="108"/>
      <c r="K28" s="108"/>
      <c r="L28" s="109"/>
      <c r="M28" s="27">
        <v>5000</v>
      </c>
      <c r="N28" s="110"/>
      <c r="O28" s="110"/>
      <c r="P28" s="110"/>
      <c r="Q28" s="111"/>
      <c r="R28" s="27">
        <v>5000</v>
      </c>
      <c r="S28" s="110"/>
      <c r="T28" s="110"/>
      <c r="U28" s="110"/>
      <c r="V28" s="111"/>
      <c r="W28" s="27">
        <v>5000</v>
      </c>
      <c r="X28" s="110"/>
      <c r="Y28" s="110"/>
      <c r="Z28" s="110"/>
      <c r="AA28" s="111"/>
      <c r="AB28" s="27">
        <v>5000</v>
      </c>
      <c r="AC28" s="67"/>
      <c r="AD28" s="89"/>
      <c r="AE28" s="91">
        <f>AE29</f>
        <v>0.3</v>
      </c>
      <c r="AF28" s="98"/>
    </row>
    <row r="29" spans="1:34" ht="21" customHeight="1">
      <c r="A29" s="30"/>
      <c r="B29" s="31" t="s">
        <v>120</v>
      </c>
      <c r="C29" s="24" t="s">
        <v>77</v>
      </c>
      <c r="D29" s="108"/>
      <c r="E29" s="108"/>
      <c r="F29" s="108"/>
      <c r="G29" s="108"/>
      <c r="H29" s="108"/>
      <c r="I29" s="108"/>
      <c r="J29" s="108"/>
      <c r="K29" s="108"/>
      <c r="L29" s="109"/>
      <c r="M29" s="27">
        <v>0</v>
      </c>
      <c r="N29" s="110"/>
      <c r="O29" s="110"/>
      <c r="P29" s="110"/>
      <c r="Q29" s="111"/>
      <c r="R29" s="27">
        <v>0</v>
      </c>
      <c r="S29" s="110"/>
      <c r="T29" s="110"/>
      <c r="U29" s="110"/>
      <c r="V29" s="111"/>
      <c r="W29" s="27">
        <v>0</v>
      </c>
      <c r="X29" s="110"/>
      <c r="Y29" s="110"/>
      <c r="Z29" s="110"/>
      <c r="AA29" s="111"/>
      <c r="AB29" s="27">
        <v>0</v>
      </c>
      <c r="AC29" s="67"/>
      <c r="AD29" s="89"/>
      <c r="AE29" s="91">
        <v>0.3</v>
      </c>
      <c r="AF29" s="98"/>
      <c r="AG29" s="59"/>
      <c r="AH29" s="60"/>
    </row>
    <row r="30" spans="1:32" ht="38.25" customHeight="1">
      <c r="A30" s="30"/>
      <c r="B30" s="23" t="s">
        <v>37</v>
      </c>
      <c r="C30" s="24" t="s">
        <v>38</v>
      </c>
      <c r="D30" s="108"/>
      <c r="E30" s="108"/>
      <c r="F30" s="108"/>
      <c r="G30" s="108"/>
      <c r="H30" s="108"/>
      <c r="I30" s="108"/>
      <c r="J30" s="108"/>
      <c r="K30" s="108"/>
      <c r="L30" s="109"/>
      <c r="M30" s="27">
        <v>8821400</v>
      </c>
      <c r="N30" s="110"/>
      <c r="O30" s="110"/>
      <c r="P30" s="110"/>
      <c r="Q30" s="111"/>
      <c r="R30" s="27">
        <v>18759800</v>
      </c>
      <c r="S30" s="110"/>
      <c r="T30" s="110"/>
      <c r="U30" s="110"/>
      <c r="V30" s="111"/>
      <c r="W30" s="27">
        <v>29417400</v>
      </c>
      <c r="X30" s="110"/>
      <c r="Y30" s="110"/>
      <c r="Z30" s="110"/>
      <c r="AA30" s="111"/>
      <c r="AB30" s="27">
        <v>39697000</v>
      </c>
      <c r="AC30" s="67"/>
      <c r="AD30" s="91">
        <f>AD31+AD33+AD34</f>
        <v>806.5</v>
      </c>
      <c r="AE30" s="91">
        <f>AE31+AE33+AE34</f>
        <v>816.1</v>
      </c>
      <c r="AF30" s="98">
        <f t="shared" si="0"/>
        <v>101.1903285802852</v>
      </c>
    </row>
    <row r="31" spans="1:32" ht="63" customHeight="1">
      <c r="A31" s="30"/>
      <c r="B31" s="31" t="s">
        <v>59</v>
      </c>
      <c r="C31" s="24" t="s">
        <v>51</v>
      </c>
      <c r="D31" s="108"/>
      <c r="E31" s="108"/>
      <c r="F31" s="108"/>
      <c r="G31" s="108"/>
      <c r="H31" s="108"/>
      <c r="I31" s="108"/>
      <c r="J31" s="108"/>
      <c r="K31" s="108"/>
      <c r="L31" s="109"/>
      <c r="M31" s="27">
        <v>8541000</v>
      </c>
      <c r="N31" s="110"/>
      <c r="O31" s="110"/>
      <c r="P31" s="110"/>
      <c r="Q31" s="111"/>
      <c r="R31" s="27">
        <v>17759000</v>
      </c>
      <c r="S31" s="110"/>
      <c r="T31" s="110"/>
      <c r="U31" s="110"/>
      <c r="V31" s="111"/>
      <c r="W31" s="27">
        <v>27574000</v>
      </c>
      <c r="X31" s="110"/>
      <c r="Y31" s="110"/>
      <c r="Z31" s="110"/>
      <c r="AA31" s="111"/>
      <c r="AB31" s="27">
        <v>36875000</v>
      </c>
      <c r="AC31" s="67"/>
      <c r="AD31" s="91">
        <f>AD32</f>
        <v>345</v>
      </c>
      <c r="AE31" s="91">
        <f>AE32</f>
        <v>346.6</v>
      </c>
      <c r="AF31" s="98">
        <f t="shared" si="0"/>
        <v>100.46376811594203</v>
      </c>
    </row>
    <row r="32" spans="1:32" ht="55.5" customHeight="1">
      <c r="A32" s="30"/>
      <c r="B32" s="31" t="s">
        <v>121</v>
      </c>
      <c r="C32" s="24" t="s">
        <v>39</v>
      </c>
      <c r="D32" s="108"/>
      <c r="E32" s="108"/>
      <c r="F32" s="108"/>
      <c r="G32" s="108"/>
      <c r="H32" s="108"/>
      <c r="I32" s="108"/>
      <c r="J32" s="108"/>
      <c r="K32" s="108"/>
      <c r="L32" s="109"/>
      <c r="M32" s="27">
        <v>359000</v>
      </c>
      <c r="N32" s="110"/>
      <c r="O32" s="110"/>
      <c r="P32" s="110"/>
      <c r="Q32" s="111"/>
      <c r="R32" s="27">
        <v>2302000</v>
      </c>
      <c r="S32" s="110"/>
      <c r="T32" s="110"/>
      <c r="U32" s="110"/>
      <c r="V32" s="111"/>
      <c r="W32" s="27">
        <v>4005000</v>
      </c>
      <c r="X32" s="110"/>
      <c r="Y32" s="110"/>
      <c r="Z32" s="110"/>
      <c r="AA32" s="111"/>
      <c r="AB32" s="27">
        <v>5570000</v>
      </c>
      <c r="AC32" s="67"/>
      <c r="AD32" s="89">
        <v>345</v>
      </c>
      <c r="AE32" s="91">
        <v>346.6</v>
      </c>
      <c r="AF32" s="98">
        <f t="shared" si="0"/>
        <v>100.46376811594203</v>
      </c>
    </row>
    <row r="33" spans="1:32" ht="36" customHeight="1">
      <c r="A33" s="30"/>
      <c r="B33" s="31" t="s">
        <v>89</v>
      </c>
      <c r="C33" s="24" t="s">
        <v>90</v>
      </c>
      <c r="D33" s="25"/>
      <c r="E33" s="25"/>
      <c r="F33" s="25"/>
      <c r="G33" s="25"/>
      <c r="H33" s="25"/>
      <c r="I33" s="25"/>
      <c r="J33" s="25"/>
      <c r="K33" s="25"/>
      <c r="L33" s="26"/>
      <c r="M33" s="27"/>
      <c r="N33" s="28"/>
      <c r="O33" s="28"/>
      <c r="P33" s="28"/>
      <c r="Q33" s="27"/>
      <c r="R33" s="27"/>
      <c r="S33" s="28"/>
      <c r="T33" s="28"/>
      <c r="U33" s="28"/>
      <c r="V33" s="27"/>
      <c r="W33" s="27"/>
      <c r="X33" s="28"/>
      <c r="Y33" s="28"/>
      <c r="Z33" s="28"/>
      <c r="AA33" s="27"/>
      <c r="AB33" s="27"/>
      <c r="AC33" s="67"/>
      <c r="AD33" s="89">
        <v>111.5</v>
      </c>
      <c r="AE33" s="91">
        <v>119.5</v>
      </c>
      <c r="AF33" s="98">
        <f t="shared" si="0"/>
        <v>107.17488789237669</v>
      </c>
    </row>
    <row r="34" spans="1:32" ht="45.75" customHeight="1">
      <c r="A34" s="30"/>
      <c r="B34" s="31" t="s">
        <v>91</v>
      </c>
      <c r="C34" s="24" t="s">
        <v>103</v>
      </c>
      <c r="D34" s="25"/>
      <c r="E34" s="25"/>
      <c r="F34" s="25"/>
      <c r="G34" s="25"/>
      <c r="H34" s="25"/>
      <c r="I34" s="25"/>
      <c r="J34" s="25"/>
      <c r="K34" s="25"/>
      <c r="L34" s="26"/>
      <c r="M34" s="27"/>
      <c r="N34" s="28"/>
      <c r="O34" s="28"/>
      <c r="P34" s="28"/>
      <c r="Q34" s="27"/>
      <c r="R34" s="27"/>
      <c r="S34" s="28"/>
      <c r="T34" s="28"/>
      <c r="U34" s="28"/>
      <c r="V34" s="27"/>
      <c r="W34" s="27"/>
      <c r="X34" s="28"/>
      <c r="Y34" s="28"/>
      <c r="Z34" s="28"/>
      <c r="AA34" s="27"/>
      <c r="AB34" s="27"/>
      <c r="AC34" s="67"/>
      <c r="AD34" s="91">
        <f>AD35</f>
        <v>350</v>
      </c>
      <c r="AE34" s="91">
        <f>AE35</f>
        <v>350</v>
      </c>
      <c r="AF34" s="98">
        <f t="shared" si="0"/>
        <v>100</v>
      </c>
    </row>
    <row r="35" spans="1:32" ht="45" customHeight="1">
      <c r="A35" s="30"/>
      <c r="B35" s="31" t="s">
        <v>92</v>
      </c>
      <c r="C35" s="24" t="s">
        <v>93</v>
      </c>
      <c r="D35" s="25"/>
      <c r="E35" s="25"/>
      <c r="F35" s="25"/>
      <c r="G35" s="25"/>
      <c r="H35" s="25"/>
      <c r="I35" s="25"/>
      <c r="J35" s="25"/>
      <c r="K35" s="25"/>
      <c r="L35" s="26"/>
      <c r="M35" s="27"/>
      <c r="N35" s="28"/>
      <c r="O35" s="28"/>
      <c r="P35" s="28"/>
      <c r="Q35" s="27"/>
      <c r="R35" s="27"/>
      <c r="S35" s="28"/>
      <c r="T35" s="28"/>
      <c r="U35" s="28"/>
      <c r="V35" s="27"/>
      <c r="W35" s="27"/>
      <c r="X35" s="28"/>
      <c r="Y35" s="28"/>
      <c r="Z35" s="28"/>
      <c r="AA35" s="27"/>
      <c r="AB35" s="27"/>
      <c r="AC35" s="67"/>
      <c r="AD35" s="89">
        <v>350</v>
      </c>
      <c r="AE35" s="91">
        <v>350</v>
      </c>
      <c r="AF35" s="98">
        <f t="shared" si="0"/>
        <v>100</v>
      </c>
    </row>
    <row r="36" spans="1:32" ht="32.25" customHeight="1">
      <c r="A36" s="30"/>
      <c r="B36" s="23" t="s">
        <v>40</v>
      </c>
      <c r="C36" s="24" t="s">
        <v>41</v>
      </c>
      <c r="D36" s="108"/>
      <c r="E36" s="108"/>
      <c r="F36" s="108"/>
      <c r="G36" s="108"/>
      <c r="H36" s="108"/>
      <c r="I36" s="108"/>
      <c r="J36" s="108"/>
      <c r="K36" s="108"/>
      <c r="L36" s="109"/>
      <c r="M36" s="27">
        <v>675999</v>
      </c>
      <c r="N36" s="110"/>
      <c r="O36" s="110"/>
      <c r="P36" s="110"/>
      <c r="Q36" s="111"/>
      <c r="R36" s="27">
        <v>1215998</v>
      </c>
      <c r="S36" s="110"/>
      <c r="T36" s="110"/>
      <c r="U36" s="110"/>
      <c r="V36" s="111"/>
      <c r="W36" s="27">
        <v>1742997</v>
      </c>
      <c r="X36" s="110"/>
      <c r="Y36" s="110"/>
      <c r="Z36" s="110"/>
      <c r="AA36" s="111"/>
      <c r="AB36" s="27">
        <v>2421000</v>
      </c>
      <c r="AC36" s="67"/>
      <c r="AD36" s="91">
        <f>AD37</f>
        <v>27.5</v>
      </c>
      <c r="AE36" s="91">
        <f>AE37</f>
        <v>27.5</v>
      </c>
      <c r="AF36" s="98">
        <f t="shared" si="0"/>
        <v>99.99999999999999</v>
      </c>
    </row>
    <row r="37" spans="1:32" ht="36.75" customHeight="1">
      <c r="A37" s="30"/>
      <c r="B37" s="31" t="s">
        <v>60</v>
      </c>
      <c r="C37" s="24" t="s">
        <v>65</v>
      </c>
      <c r="D37" s="108"/>
      <c r="E37" s="108"/>
      <c r="F37" s="108"/>
      <c r="G37" s="108"/>
      <c r="H37" s="108"/>
      <c r="I37" s="108"/>
      <c r="J37" s="108"/>
      <c r="K37" s="108"/>
      <c r="L37" s="109"/>
      <c r="M37" s="27">
        <v>394000</v>
      </c>
      <c r="N37" s="110"/>
      <c r="O37" s="110"/>
      <c r="P37" s="110"/>
      <c r="Q37" s="111"/>
      <c r="R37" s="27">
        <v>590000</v>
      </c>
      <c r="S37" s="110"/>
      <c r="T37" s="110"/>
      <c r="U37" s="110"/>
      <c r="V37" s="111"/>
      <c r="W37" s="27">
        <v>791000</v>
      </c>
      <c r="X37" s="110"/>
      <c r="Y37" s="110"/>
      <c r="Z37" s="110"/>
      <c r="AA37" s="111"/>
      <c r="AB37" s="27">
        <v>1196000</v>
      </c>
      <c r="AC37" s="67"/>
      <c r="AD37" s="91">
        <f>AD38</f>
        <v>27.5</v>
      </c>
      <c r="AE37" s="91">
        <f>AE38</f>
        <v>27.5</v>
      </c>
      <c r="AF37" s="98">
        <f t="shared" si="0"/>
        <v>99.99999999999999</v>
      </c>
    </row>
    <row r="38" spans="1:32" ht="31.5" customHeight="1">
      <c r="A38" s="30"/>
      <c r="B38" s="31" t="s">
        <v>122</v>
      </c>
      <c r="C38" s="24" t="s">
        <v>42</v>
      </c>
      <c r="D38" s="108"/>
      <c r="E38" s="108"/>
      <c r="F38" s="108"/>
      <c r="G38" s="108"/>
      <c r="H38" s="108"/>
      <c r="I38" s="108"/>
      <c r="J38" s="108"/>
      <c r="K38" s="108"/>
      <c r="L38" s="109"/>
      <c r="M38" s="27">
        <v>394000</v>
      </c>
      <c r="N38" s="110"/>
      <c r="O38" s="110"/>
      <c r="P38" s="110"/>
      <c r="Q38" s="111"/>
      <c r="R38" s="27">
        <v>590000</v>
      </c>
      <c r="S38" s="110"/>
      <c r="T38" s="110"/>
      <c r="U38" s="110"/>
      <c r="V38" s="111"/>
      <c r="W38" s="27">
        <v>787000</v>
      </c>
      <c r="X38" s="110"/>
      <c r="Y38" s="110"/>
      <c r="Z38" s="110"/>
      <c r="AA38" s="111"/>
      <c r="AB38" s="27">
        <v>1192000</v>
      </c>
      <c r="AC38" s="67"/>
      <c r="AD38" s="89">
        <v>27.5</v>
      </c>
      <c r="AE38" s="91">
        <v>27.5</v>
      </c>
      <c r="AF38" s="98">
        <f t="shared" si="0"/>
        <v>99.99999999999999</v>
      </c>
    </row>
    <row r="39" spans="1:32" ht="18.75" customHeight="1">
      <c r="A39" s="30"/>
      <c r="B39" s="23" t="s">
        <v>43</v>
      </c>
      <c r="C39" s="24" t="s">
        <v>44</v>
      </c>
      <c r="D39" s="108"/>
      <c r="E39" s="108"/>
      <c r="F39" s="108"/>
      <c r="G39" s="108"/>
      <c r="H39" s="108"/>
      <c r="I39" s="108"/>
      <c r="J39" s="108"/>
      <c r="K39" s="108"/>
      <c r="L39" s="109"/>
      <c r="M39" s="27">
        <v>373929280</v>
      </c>
      <c r="N39" s="110"/>
      <c r="O39" s="110"/>
      <c r="P39" s="110"/>
      <c r="Q39" s="111"/>
      <c r="R39" s="27">
        <v>1043533070</v>
      </c>
      <c r="S39" s="110"/>
      <c r="T39" s="110"/>
      <c r="U39" s="110"/>
      <c r="V39" s="111"/>
      <c r="W39" s="27">
        <v>1565102334</v>
      </c>
      <c r="X39" s="110"/>
      <c r="Y39" s="110"/>
      <c r="Z39" s="110"/>
      <c r="AA39" s="111"/>
      <c r="AB39" s="27">
        <v>2520695238.5800004</v>
      </c>
      <c r="AC39" s="67"/>
      <c r="AD39" s="91">
        <f>AD40</f>
        <v>115439.29999999999</v>
      </c>
      <c r="AE39" s="91">
        <f>AE40</f>
        <v>108835.79999999999</v>
      </c>
      <c r="AF39" s="98">
        <f t="shared" si="0"/>
        <v>94.27967771807349</v>
      </c>
    </row>
    <row r="40" spans="1:32" ht="23.25" customHeight="1">
      <c r="A40" s="30"/>
      <c r="B40" s="23" t="s">
        <v>45</v>
      </c>
      <c r="C40" s="24" t="s">
        <v>54</v>
      </c>
      <c r="D40" s="108"/>
      <c r="E40" s="108"/>
      <c r="F40" s="108"/>
      <c r="G40" s="108"/>
      <c r="H40" s="108"/>
      <c r="I40" s="108"/>
      <c r="J40" s="108"/>
      <c r="K40" s="108"/>
      <c r="L40" s="109"/>
      <c r="M40" s="27">
        <v>363929280</v>
      </c>
      <c r="N40" s="110"/>
      <c r="O40" s="110"/>
      <c r="P40" s="110"/>
      <c r="Q40" s="111"/>
      <c r="R40" s="27">
        <v>1033533070</v>
      </c>
      <c r="S40" s="110"/>
      <c r="T40" s="110"/>
      <c r="U40" s="110"/>
      <c r="V40" s="111"/>
      <c r="W40" s="27">
        <v>1551102334</v>
      </c>
      <c r="X40" s="110"/>
      <c r="Y40" s="110"/>
      <c r="Z40" s="110"/>
      <c r="AA40" s="111"/>
      <c r="AB40" s="27">
        <v>2500495238.5800004</v>
      </c>
      <c r="AC40" s="67"/>
      <c r="AD40" s="91">
        <f>AD41+AD50+AD53+AD44</f>
        <v>115439.29999999999</v>
      </c>
      <c r="AE40" s="91">
        <f>AE41+AE50+AE53+AE44</f>
        <v>108835.79999999999</v>
      </c>
      <c r="AF40" s="98">
        <f t="shared" si="0"/>
        <v>94.27967771807349</v>
      </c>
    </row>
    <row r="41" spans="1:32" ht="24" customHeight="1">
      <c r="A41" s="30"/>
      <c r="B41" s="31" t="s">
        <v>61</v>
      </c>
      <c r="C41" s="24" t="s">
        <v>55</v>
      </c>
      <c r="D41" s="108"/>
      <c r="E41" s="108"/>
      <c r="F41" s="108"/>
      <c r="G41" s="108"/>
      <c r="H41" s="108"/>
      <c r="I41" s="108"/>
      <c r="J41" s="108"/>
      <c r="K41" s="108"/>
      <c r="L41" s="109"/>
      <c r="M41" s="27">
        <v>205534880</v>
      </c>
      <c r="N41" s="110"/>
      <c r="O41" s="110"/>
      <c r="P41" s="110"/>
      <c r="Q41" s="111"/>
      <c r="R41" s="27">
        <v>597573700</v>
      </c>
      <c r="S41" s="110"/>
      <c r="T41" s="110"/>
      <c r="U41" s="110"/>
      <c r="V41" s="111"/>
      <c r="W41" s="27">
        <v>937235720</v>
      </c>
      <c r="X41" s="110"/>
      <c r="Y41" s="110"/>
      <c r="Z41" s="110"/>
      <c r="AA41" s="111"/>
      <c r="AB41" s="27">
        <v>1255891900</v>
      </c>
      <c r="AC41" s="67"/>
      <c r="AD41" s="91">
        <f>AD42+AD43</f>
        <v>34653.7</v>
      </c>
      <c r="AE41" s="91">
        <f>AE42+AE43</f>
        <v>34653.7</v>
      </c>
      <c r="AF41" s="98">
        <f t="shared" si="0"/>
        <v>100</v>
      </c>
    </row>
    <row r="42" spans="1:32" ht="21" customHeight="1">
      <c r="A42" s="30"/>
      <c r="B42" s="31" t="s">
        <v>78</v>
      </c>
      <c r="C42" s="24" t="s">
        <v>79</v>
      </c>
      <c r="D42" s="108"/>
      <c r="E42" s="108"/>
      <c r="F42" s="108"/>
      <c r="G42" s="108"/>
      <c r="H42" s="108"/>
      <c r="I42" s="108"/>
      <c r="J42" s="108"/>
      <c r="K42" s="108"/>
      <c r="L42" s="109"/>
      <c r="M42" s="27">
        <v>205534880</v>
      </c>
      <c r="N42" s="110"/>
      <c r="O42" s="110"/>
      <c r="P42" s="110"/>
      <c r="Q42" s="111"/>
      <c r="R42" s="27">
        <v>554837200</v>
      </c>
      <c r="S42" s="110"/>
      <c r="T42" s="110"/>
      <c r="U42" s="110"/>
      <c r="V42" s="111"/>
      <c r="W42" s="27">
        <v>863139520</v>
      </c>
      <c r="X42" s="110"/>
      <c r="Y42" s="110"/>
      <c r="Z42" s="110"/>
      <c r="AA42" s="111"/>
      <c r="AB42" s="27">
        <v>1156134000</v>
      </c>
      <c r="AC42" s="67"/>
      <c r="AD42" s="89">
        <v>25783.3</v>
      </c>
      <c r="AE42" s="91">
        <v>25783.3</v>
      </c>
      <c r="AF42" s="98">
        <f t="shared" si="0"/>
        <v>100.00000000000001</v>
      </c>
    </row>
    <row r="43" spans="1:32" ht="21" customHeight="1">
      <c r="A43" s="30"/>
      <c r="B43" s="31" t="s">
        <v>123</v>
      </c>
      <c r="C43" s="24" t="s">
        <v>80</v>
      </c>
      <c r="D43" s="108"/>
      <c r="E43" s="108"/>
      <c r="F43" s="108"/>
      <c r="G43" s="108"/>
      <c r="H43" s="108"/>
      <c r="I43" s="108"/>
      <c r="J43" s="108"/>
      <c r="K43" s="108"/>
      <c r="L43" s="109"/>
      <c r="M43" s="27">
        <v>0</v>
      </c>
      <c r="N43" s="110"/>
      <c r="O43" s="110"/>
      <c r="P43" s="110"/>
      <c r="Q43" s="111"/>
      <c r="R43" s="27">
        <v>42736500</v>
      </c>
      <c r="S43" s="110"/>
      <c r="T43" s="110"/>
      <c r="U43" s="110"/>
      <c r="V43" s="111"/>
      <c r="W43" s="27">
        <v>74096200</v>
      </c>
      <c r="X43" s="110"/>
      <c r="Y43" s="110"/>
      <c r="Z43" s="110"/>
      <c r="AA43" s="111"/>
      <c r="AB43" s="27">
        <v>99757900</v>
      </c>
      <c r="AC43" s="67"/>
      <c r="AD43" s="89">
        <v>8870.4</v>
      </c>
      <c r="AE43" s="91">
        <v>8870.4</v>
      </c>
      <c r="AF43" s="98">
        <f t="shared" si="0"/>
        <v>100</v>
      </c>
    </row>
    <row r="44" spans="1:32" ht="21" customHeight="1">
      <c r="A44" s="30"/>
      <c r="B44" s="31" t="s">
        <v>87</v>
      </c>
      <c r="C44" s="24" t="s">
        <v>104</v>
      </c>
      <c r="D44" s="25"/>
      <c r="E44" s="25"/>
      <c r="F44" s="25"/>
      <c r="G44" s="25"/>
      <c r="H44" s="25"/>
      <c r="I44" s="25"/>
      <c r="J44" s="25"/>
      <c r="K44" s="25"/>
      <c r="L44" s="26"/>
      <c r="M44" s="27"/>
      <c r="N44" s="28"/>
      <c r="O44" s="28"/>
      <c r="P44" s="28"/>
      <c r="Q44" s="27"/>
      <c r="R44" s="27"/>
      <c r="S44" s="28"/>
      <c r="T44" s="28"/>
      <c r="U44" s="28"/>
      <c r="V44" s="27"/>
      <c r="W44" s="27"/>
      <c r="X44" s="28"/>
      <c r="Y44" s="28"/>
      <c r="Z44" s="28"/>
      <c r="AA44" s="27"/>
      <c r="AB44" s="27"/>
      <c r="AC44" s="67"/>
      <c r="AD44" s="91">
        <f>SUM(AD45:AD49)</f>
        <v>69993.7</v>
      </c>
      <c r="AE44" s="91">
        <f>SUM(AE45:AE49)</f>
        <v>66385.2</v>
      </c>
      <c r="AF44" s="98">
        <f t="shared" si="0"/>
        <v>94.84453600824074</v>
      </c>
    </row>
    <row r="45" spans="1:32" ht="20.25" customHeight="1">
      <c r="A45" s="30"/>
      <c r="B45" s="31" t="s">
        <v>88</v>
      </c>
      <c r="C45" s="46" t="s">
        <v>101</v>
      </c>
      <c r="D45" s="25"/>
      <c r="E45" s="25"/>
      <c r="F45" s="25"/>
      <c r="G45" s="25"/>
      <c r="H45" s="25"/>
      <c r="I45" s="25"/>
      <c r="J45" s="25"/>
      <c r="K45" s="25"/>
      <c r="L45" s="26"/>
      <c r="M45" s="27"/>
      <c r="N45" s="28"/>
      <c r="O45" s="28"/>
      <c r="P45" s="28"/>
      <c r="Q45" s="27"/>
      <c r="R45" s="27"/>
      <c r="S45" s="28"/>
      <c r="T45" s="28"/>
      <c r="U45" s="28"/>
      <c r="V45" s="27"/>
      <c r="W45" s="27"/>
      <c r="X45" s="28"/>
      <c r="Y45" s="28"/>
      <c r="Z45" s="28"/>
      <c r="AA45" s="27"/>
      <c r="AB45" s="27"/>
      <c r="AC45" s="67"/>
      <c r="AD45" s="89">
        <v>7086.1</v>
      </c>
      <c r="AE45" s="91">
        <v>7086</v>
      </c>
      <c r="AF45" s="98">
        <f t="shared" si="0"/>
        <v>99.9985887864975</v>
      </c>
    </row>
    <row r="46" spans="1:32" ht="55.5" customHeight="1">
      <c r="A46" s="30"/>
      <c r="B46" s="31" t="s">
        <v>124</v>
      </c>
      <c r="C46" s="63" t="s">
        <v>125</v>
      </c>
      <c r="D46" s="25"/>
      <c r="E46" s="25"/>
      <c r="F46" s="25"/>
      <c r="G46" s="25"/>
      <c r="H46" s="25"/>
      <c r="I46" s="25"/>
      <c r="J46" s="25"/>
      <c r="K46" s="25"/>
      <c r="L46" s="26"/>
      <c r="M46" s="27"/>
      <c r="N46" s="28"/>
      <c r="O46" s="28"/>
      <c r="P46" s="28"/>
      <c r="Q46" s="27"/>
      <c r="R46" s="27"/>
      <c r="S46" s="28"/>
      <c r="T46" s="28"/>
      <c r="U46" s="28"/>
      <c r="V46" s="27"/>
      <c r="W46" s="27"/>
      <c r="X46" s="28"/>
      <c r="Y46" s="28"/>
      <c r="Z46" s="28"/>
      <c r="AA46" s="27"/>
      <c r="AB46" s="27"/>
      <c r="AC46" s="67"/>
      <c r="AD46" s="89">
        <v>3079.9</v>
      </c>
      <c r="AE46" s="91">
        <v>3079.9</v>
      </c>
      <c r="AF46" s="98">
        <f t="shared" si="0"/>
        <v>100</v>
      </c>
    </row>
    <row r="47" spans="1:32" ht="35.25" customHeight="1">
      <c r="A47" s="30"/>
      <c r="B47" s="31" t="s">
        <v>106</v>
      </c>
      <c r="C47" s="46" t="s">
        <v>107</v>
      </c>
      <c r="D47" s="25"/>
      <c r="E47" s="25"/>
      <c r="F47" s="25"/>
      <c r="G47" s="25"/>
      <c r="H47" s="25"/>
      <c r="I47" s="25"/>
      <c r="J47" s="25"/>
      <c r="K47" s="25"/>
      <c r="L47" s="26"/>
      <c r="M47" s="27"/>
      <c r="N47" s="28"/>
      <c r="O47" s="28"/>
      <c r="P47" s="28"/>
      <c r="Q47" s="27"/>
      <c r="R47" s="27"/>
      <c r="S47" s="28"/>
      <c r="T47" s="28"/>
      <c r="U47" s="28"/>
      <c r="V47" s="27"/>
      <c r="W47" s="27"/>
      <c r="X47" s="28"/>
      <c r="Y47" s="28"/>
      <c r="Z47" s="28"/>
      <c r="AA47" s="27"/>
      <c r="AB47" s="27"/>
      <c r="AC47" s="67"/>
      <c r="AD47" s="89">
        <v>54290.7</v>
      </c>
      <c r="AE47" s="91">
        <v>54290.7</v>
      </c>
      <c r="AF47" s="98">
        <f t="shared" si="0"/>
        <v>100.00000000000001</v>
      </c>
    </row>
    <row r="48" spans="1:32" ht="35.25" customHeight="1">
      <c r="A48" s="30"/>
      <c r="B48" s="31" t="s">
        <v>126</v>
      </c>
      <c r="C48" s="63" t="s">
        <v>127</v>
      </c>
      <c r="D48" s="25"/>
      <c r="E48" s="25"/>
      <c r="F48" s="25"/>
      <c r="G48" s="25"/>
      <c r="H48" s="25"/>
      <c r="I48" s="25"/>
      <c r="J48" s="25"/>
      <c r="K48" s="25"/>
      <c r="L48" s="26"/>
      <c r="M48" s="27"/>
      <c r="N48" s="28"/>
      <c r="O48" s="28"/>
      <c r="P48" s="28"/>
      <c r="Q48" s="27"/>
      <c r="R48" s="27"/>
      <c r="S48" s="28"/>
      <c r="T48" s="28"/>
      <c r="U48" s="28"/>
      <c r="V48" s="27"/>
      <c r="W48" s="27"/>
      <c r="X48" s="28"/>
      <c r="Y48" s="28"/>
      <c r="Z48" s="28"/>
      <c r="AA48" s="27"/>
      <c r="AB48" s="27"/>
      <c r="AC48" s="67"/>
      <c r="AD48" s="89">
        <v>4715.3</v>
      </c>
      <c r="AE48" s="91">
        <v>1428.9</v>
      </c>
      <c r="AF48" s="98">
        <f t="shared" si="0"/>
        <v>30.303480160329144</v>
      </c>
    </row>
    <row r="49" spans="1:32" ht="35.25" customHeight="1">
      <c r="A49" s="30"/>
      <c r="B49" s="31" t="s">
        <v>128</v>
      </c>
      <c r="C49" s="63" t="s">
        <v>129</v>
      </c>
      <c r="D49" s="25"/>
      <c r="E49" s="25"/>
      <c r="F49" s="25"/>
      <c r="G49" s="25"/>
      <c r="H49" s="25"/>
      <c r="I49" s="25"/>
      <c r="J49" s="25"/>
      <c r="K49" s="25"/>
      <c r="L49" s="26"/>
      <c r="M49" s="27"/>
      <c r="N49" s="28"/>
      <c r="O49" s="28"/>
      <c r="P49" s="28"/>
      <c r="Q49" s="27"/>
      <c r="R49" s="27"/>
      <c r="S49" s="28"/>
      <c r="T49" s="28"/>
      <c r="U49" s="28"/>
      <c r="V49" s="27"/>
      <c r="W49" s="27"/>
      <c r="X49" s="28"/>
      <c r="Y49" s="28"/>
      <c r="Z49" s="28"/>
      <c r="AA49" s="27"/>
      <c r="AB49" s="27">
        <v>499.7</v>
      </c>
      <c r="AC49" s="67"/>
      <c r="AD49" s="89">
        <v>821.7</v>
      </c>
      <c r="AE49" s="91">
        <v>499.7</v>
      </c>
      <c r="AF49" s="98">
        <f t="shared" si="0"/>
        <v>60.81294876475599</v>
      </c>
    </row>
    <row r="50" spans="1:32" ht="21.75" customHeight="1">
      <c r="A50" s="30"/>
      <c r="B50" s="31" t="s">
        <v>62</v>
      </c>
      <c r="C50" s="24" t="s">
        <v>52</v>
      </c>
      <c r="D50" s="108"/>
      <c r="E50" s="108"/>
      <c r="F50" s="108"/>
      <c r="G50" s="108"/>
      <c r="H50" s="108"/>
      <c r="I50" s="108"/>
      <c r="J50" s="108"/>
      <c r="K50" s="108"/>
      <c r="L50" s="109"/>
      <c r="M50" s="27">
        <v>150266400</v>
      </c>
      <c r="N50" s="110"/>
      <c r="O50" s="110"/>
      <c r="P50" s="110"/>
      <c r="Q50" s="111"/>
      <c r="R50" s="27">
        <v>393786700</v>
      </c>
      <c r="S50" s="110"/>
      <c r="T50" s="110"/>
      <c r="U50" s="110"/>
      <c r="V50" s="111"/>
      <c r="W50" s="27">
        <v>521714000</v>
      </c>
      <c r="X50" s="110"/>
      <c r="Y50" s="110"/>
      <c r="Z50" s="110"/>
      <c r="AA50" s="111"/>
      <c r="AB50" s="27">
        <v>697883900</v>
      </c>
      <c r="AC50" s="67"/>
      <c r="AD50" s="91">
        <f>AD51+AD52</f>
        <v>509.6</v>
      </c>
      <c r="AE50" s="91">
        <f>AE51+AE52</f>
        <v>509.6</v>
      </c>
      <c r="AF50" s="98">
        <f t="shared" si="0"/>
        <v>100</v>
      </c>
    </row>
    <row r="51" spans="1:32" ht="25.5" customHeight="1">
      <c r="A51" s="30"/>
      <c r="B51" s="31" t="s">
        <v>84</v>
      </c>
      <c r="C51" s="24" t="s">
        <v>81</v>
      </c>
      <c r="D51" s="108"/>
      <c r="E51" s="108"/>
      <c r="F51" s="108"/>
      <c r="G51" s="108"/>
      <c r="H51" s="108"/>
      <c r="I51" s="108"/>
      <c r="J51" s="108"/>
      <c r="K51" s="108"/>
      <c r="L51" s="109"/>
      <c r="M51" s="27">
        <v>1024200</v>
      </c>
      <c r="N51" s="110"/>
      <c r="O51" s="110"/>
      <c r="P51" s="110"/>
      <c r="Q51" s="111"/>
      <c r="R51" s="27">
        <v>2051400</v>
      </c>
      <c r="S51" s="110"/>
      <c r="T51" s="110"/>
      <c r="U51" s="110"/>
      <c r="V51" s="111"/>
      <c r="W51" s="27">
        <v>3525600</v>
      </c>
      <c r="X51" s="110"/>
      <c r="Y51" s="110"/>
      <c r="Z51" s="110"/>
      <c r="AA51" s="111"/>
      <c r="AB51" s="27">
        <v>5201800</v>
      </c>
      <c r="AC51" s="67"/>
      <c r="AD51" s="89">
        <v>120</v>
      </c>
      <c r="AE51" s="91">
        <v>120</v>
      </c>
      <c r="AF51" s="98">
        <f t="shared" si="0"/>
        <v>100</v>
      </c>
    </row>
    <row r="52" spans="1:32" ht="30.75" customHeight="1">
      <c r="A52" s="30"/>
      <c r="B52" s="31" t="s">
        <v>85</v>
      </c>
      <c r="C52" s="24" t="s">
        <v>82</v>
      </c>
      <c r="D52" s="108"/>
      <c r="E52" s="108"/>
      <c r="F52" s="108"/>
      <c r="G52" s="108"/>
      <c r="H52" s="108"/>
      <c r="I52" s="108"/>
      <c r="J52" s="108"/>
      <c r="K52" s="108"/>
      <c r="L52" s="109"/>
      <c r="M52" s="27">
        <v>1004000</v>
      </c>
      <c r="N52" s="110"/>
      <c r="O52" s="110"/>
      <c r="P52" s="110"/>
      <c r="Q52" s="111"/>
      <c r="R52" s="27">
        <v>2060800</v>
      </c>
      <c r="S52" s="110"/>
      <c r="T52" s="110"/>
      <c r="U52" s="110"/>
      <c r="V52" s="111"/>
      <c r="W52" s="27">
        <v>3016000</v>
      </c>
      <c r="X52" s="110"/>
      <c r="Y52" s="110"/>
      <c r="Z52" s="110"/>
      <c r="AA52" s="111"/>
      <c r="AB52" s="27">
        <v>4021000</v>
      </c>
      <c r="AC52" s="67"/>
      <c r="AD52" s="89">
        <v>389.6</v>
      </c>
      <c r="AE52" s="91">
        <v>389.6</v>
      </c>
      <c r="AF52" s="98">
        <f t="shared" si="0"/>
        <v>100</v>
      </c>
    </row>
    <row r="53" spans="1:32" ht="15" customHeight="1">
      <c r="A53" s="30"/>
      <c r="B53" s="31" t="s">
        <v>63</v>
      </c>
      <c r="C53" s="24" t="s">
        <v>53</v>
      </c>
      <c r="D53" s="108"/>
      <c r="E53" s="108"/>
      <c r="F53" s="108"/>
      <c r="G53" s="108"/>
      <c r="H53" s="108"/>
      <c r="I53" s="108"/>
      <c r="J53" s="108"/>
      <c r="K53" s="108"/>
      <c r="L53" s="109"/>
      <c r="M53" s="27">
        <v>5136000</v>
      </c>
      <c r="N53" s="110"/>
      <c r="O53" s="110"/>
      <c r="P53" s="110"/>
      <c r="Q53" s="111"/>
      <c r="R53" s="27">
        <v>9405720</v>
      </c>
      <c r="S53" s="110"/>
      <c r="T53" s="110"/>
      <c r="U53" s="110"/>
      <c r="V53" s="111"/>
      <c r="W53" s="27">
        <v>16240174</v>
      </c>
      <c r="X53" s="110"/>
      <c r="Y53" s="110"/>
      <c r="Z53" s="110"/>
      <c r="AA53" s="111"/>
      <c r="AB53" s="27">
        <v>32656247.580000002</v>
      </c>
      <c r="AC53" s="67"/>
      <c r="AD53" s="91">
        <f>AD54</f>
        <v>10282.3</v>
      </c>
      <c r="AE53" s="91">
        <f>AE54</f>
        <v>7287.3</v>
      </c>
      <c r="AF53" s="98">
        <f t="shared" si="0"/>
        <v>70.87227565816987</v>
      </c>
    </row>
    <row r="54" spans="1:32" ht="27" customHeight="1">
      <c r="A54" s="30"/>
      <c r="B54" s="31" t="s">
        <v>86</v>
      </c>
      <c r="C54" s="24" t="s">
        <v>83</v>
      </c>
      <c r="D54" s="108"/>
      <c r="E54" s="108"/>
      <c r="F54" s="108"/>
      <c r="G54" s="108"/>
      <c r="H54" s="108"/>
      <c r="I54" s="108"/>
      <c r="J54" s="108"/>
      <c r="K54" s="108"/>
      <c r="L54" s="109"/>
      <c r="M54" s="27">
        <v>0</v>
      </c>
      <c r="N54" s="110"/>
      <c r="O54" s="110"/>
      <c r="P54" s="110"/>
      <c r="Q54" s="111"/>
      <c r="R54" s="27">
        <v>1150720</v>
      </c>
      <c r="S54" s="110"/>
      <c r="T54" s="110"/>
      <c r="U54" s="110"/>
      <c r="V54" s="111"/>
      <c r="W54" s="27">
        <v>4749174</v>
      </c>
      <c r="X54" s="110"/>
      <c r="Y54" s="110"/>
      <c r="Z54" s="110"/>
      <c r="AA54" s="111"/>
      <c r="AB54" s="27">
        <v>10393918.3</v>
      </c>
      <c r="AC54" s="67"/>
      <c r="AD54" s="89">
        <v>10282.3</v>
      </c>
      <c r="AE54" s="91">
        <v>7287.3</v>
      </c>
      <c r="AF54" s="98">
        <f t="shared" si="0"/>
        <v>70.87227565816987</v>
      </c>
    </row>
    <row r="55" spans="1:32" ht="409.5" customHeight="1" hidden="1">
      <c r="A55" s="30"/>
      <c r="B55" s="42" t="s">
        <v>47</v>
      </c>
      <c r="C55" s="33" t="s">
        <v>46</v>
      </c>
      <c r="D55" s="37"/>
      <c r="E55" s="37"/>
      <c r="F55" s="37"/>
      <c r="G55" s="37"/>
      <c r="H55" s="38"/>
      <c r="I55" s="39"/>
      <c r="J55" s="33"/>
      <c r="K55" s="33"/>
      <c r="L55" s="33"/>
      <c r="M55" s="34">
        <v>458890242</v>
      </c>
      <c r="N55" s="34"/>
      <c r="O55" s="34"/>
      <c r="P55" s="34"/>
      <c r="Q55" s="34"/>
      <c r="R55" s="34">
        <v>1247933573</v>
      </c>
      <c r="S55" s="34"/>
      <c r="T55" s="34"/>
      <c r="U55" s="34"/>
      <c r="V55" s="34"/>
      <c r="W55" s="34">
        <v>1860610928</v>
      </c>
      <c r="X55" s="34"/>
      <c r="Y55" s="34"/>
      <c r="Z55" s="34"/>
      <c r="AA55" s="34"/>
      <c r="AB55" s="34">
        <v>2926008711.53</v>
      </c>
      <c r="AC55" s="34"/>
      <c r="AD55" s="92"/>
      <c r="AE55" s="93"/>
      <c r="AF55" s="98" t="e">
        <f t="shared" si="0"/>
        <v>#DIV/0!</v>
      </c>
    </row>
    <row r="56" spans="1:32" ht="19.5" customHeight="1">
      <c r="A56" s="30"/>
      <c r="B56" s="54" t="s">
        <v>95</v>
      </c>
      <c r="C56" s="47" t="s">
        <v>99</v>
      </c>
      <c r="D56" s="43"/>
      <c r="E56" s="43"/>
      <c r="F56" s="43"/>
      <c r="G56" s="43"/>
      <c r="H56" s="43"/>
      <c r="I56" s="44"/>
      <c r="J56" s="41"/>
      <c r="K56" s="41"/>
      <c r="L56" s="41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5"/>
      <c r="AC56" s="68"/>
      <c r="AD56" s="94">
        <f>AD57</f>
        <v>250</v>
      </c>
      <c r="AE56" s="94">
        <f>AE57</f>
        <v>250</v>
      </c>
      <c r="AF56" s="98">
        <f t="shared" si="0"/>
        <v>100</v>
      </c>
    </row>
    <row r="57" spans="1:32" ht="14.25" customHeight="1" thickBot="1">
      <c r="A57" s="30"/>
      <c r="B57" s="71" t="s">
        <v>94</v>
      </c>
      <c r="C57" s="72" t="s">
        <v>96</v>
      </c>
      <c r="D57" s="73"/>
      <c r="E57" s="73"/>
      <c r="F57" s="73"/>
      <c r="G57" s="73"/>
      <c r="H57" s="73"/>
      <c r="I57" s="74"/>
      <c r="J57" s="72"/>
      <c r="K57" s="72"/>
      <c r="L57" s="72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5"/>
      <c r="AC57" s="76"/>
      <c r="AD57" s="95">
        <v>250</v>
      </c>
      <c r="AE57" s="96">
        <v>250</v>
      </c>
      <c r="AF57" s="98">
        <f t="shared" si="0"/>
        <v>100</v>
      </c>
    </row>
    <row r="58" spans="1:32" ht="18" customHeight="1" thickBot="1">
      <c r="A58" s="30"/>
      <c r="B58" s="77" t="s">
        <v>48</v>
      </c>
      <c r="C58" s="78"/>
      <c r="D58" s="79"/>
      <c r="E58" s="79"/>
      <c r="F58" s="79"/>
      <c r="G58" s="79"/>
      <c r="H58" s="78"/>
      <c r="I58" s="80"/>
      <c r="J58" s="81">
        <v>0</v>
      </c>
      <c r="K58" s="82">
        <v>0</v>
      </c>
      <c r="L58" s="83">
        <v>0</v>
      </c>
      <c r="M58" s="80">
        <v>458890242</v>
      </c>
      <c r="N58" s="80">
        <v>0</v>
      </c>
      <c r="O58" s="80">
        <v>0</v>
      </c>
      <c r="P58" s="80">
        <v>0</v>
      </c>
      <c r="Q58" s="80">
        <v>0</v>
      </c>
      <c r="R58" s="80">
        <v>1247933573</v>
      </c>
      <c r="S58" s="80">
        <v>0</v>
      </c>
      <c r="T58" s="80">
        <v>0</v>
      </c>
      <c r="U58" s="80">
        <v>0</v>
      </c>
      <c r="V58" s="80">
        <v>0</v>
      </c>
      <c r="W58" s="80">
        <v>1860610928</v>
      </c>
      <c r="X58" s="80">
        <v>0</v>
      </c>
      <c r="Y58" s="80">
        <v>0</v>
      </c>
      <c r="Z58" s="80">
        <v>0</v>
      </c>
      <c r="AA58" s="80">
        <v>0</v>
      </c>
      <c r="AB58" s="84">
        <v>2926008711.53</v>
      </c>
      <c r="AC58" s="85"/>
      <c r="AD58" s="97">
        <f>AD8+AD39+AD56</f>
        <v>120313.29999999999</v>
      </c>
      <c r="AE58" s="97">
        <f>AE8+AE39+AE56</f>
        <v>113776.19999999998</v>
      </c>
      <c r="AF58" s="98">
        <f t="shared" si="0"/>
        <v>94.56660236233235</v>
      </c>
    </row>
    <row r="59" spans="1:32" ht="11.25" customHeight="1">
      <c r="A59" s="1"/>
      <c r="B59" s="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1.25" customHeight="1">
      <c r="A60" s="1"/>
      <c r="B60" s="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35"/>
    </row>
    <row r="61" spans="1:32" ht="11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35"/>
    </row>
    <row r="62" spans="1:32" ht="11.25" customHeight="1">
      <c r="A62" s="7" t="s">
        <v>28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35"/>
    </row>
  </sheetData>
  <sheetProtection/>
  <mergeCells count="127">
    <mergeCell ref="X52:AA52"/>
    <mergeCell ref="D54:L54"/>
    <mergeCell ref="N54:Q54"/>
    <mergeCell ref="S54:V54"/>
    <mergeCell ref="X54:AA54"/>
    <mergeCell ref="X53:AA53"/>
    <mergeCell ref="D53:L53"/>
    <mergeCell ref="N53:Q53"/>
    <mergeCell ref="D52:L52"/>
    <mergeCell ref="N52:Q52"/>
    <mergeCell ref="D40:L40"/>
    <mergeCell ref="N40:Q40"/>
    <mergeCell ref="S40:V40"/>
    <mergeCell ref="X40:AA40"/>
    <mergeCell ref="X51:AA51"/>
    <mergeCell ref="D43:L43"/>
    <mergeCell ref="N43:Q43"/>
    <mergeCell ref="S43:V43"/>
    <mergeCell ref="X43:AA43"/>
    <mergeCell ref="X50:AA50"/>
    <mergeCell ref="D39:L39"/>
    <mergeCell ref="N39:Q39"/>
    <mergeCell ref="D38:L38"/>
    <mergeCell ref="N38:Q38"/>
    <mergeCell ref="D37:L37"/>
    <mergeCell ref="N37:Q37"/>
    <mergeCell ref="N28:Q28"/>
    <mergeCell ref="D27:L27"/>
    <mergeCell ref="N27:Q27"/>
    <mergeCell ref="D26:L26"/>
    <mergeCell ref="N26:Q26"/>
    <mergeCell ref="D36:L36"/>
    <mergeCell ref="N36:Q36"/>
    <mergeCell ref="D31:L31"/>
    <mergeCell ref="N31:Q31"/>
    <mergeCell ref="N25:Q25"/>
    <mergeCell ref="D32:L32"/>
    <mergeCell ref="N32:Q32"/>
    <mergeCell ref="S32:V32"/>
    <mergeCell ref="X32:AA32"/>
    <mergeCell ref="S26:V26"/>
    <mergeCell ref="X26:AA26"/>
    <mergeCell ref="D29:L29"/>
    <mergeCell ref="N29:Q29"/>
    <mergeCell ref="D28:L28"/>
    <mergeCell ref="S38:V38"/>
    <mergeCell ref="X38:AA38"/>
    <mergeCell ref="N41:Q41"/>
    <mergeCell ref="S41:V41"/>
    <mergeCell ref="X41:AA41"/>
    <mergeCell ref="D11:L11"/>
    <mergeCell ref="N11:Q11"/>
    <mergeCell ref="S11:V11"/>
    <mergeCell ref="X11:AA11"/>
    <mergeCell ref="D23:L23"/>
    <mergeCell ref="S53:V53"/>
    <mergeCell ref="S50:V50"/>
    <mergeCell ref="N50:Q50"/>
    <mergeCell ref="N51:Q51"/>
    <mergeCell ref="D50:L50"/>
    <mergeCell ref="S42:V42"/>
    <mergeCell ref="S51:V51"/>
    <mergeCell ref="D51:L51"/>
    <mergeCell ref="S52:V52"/>
    <mergeCell ref="S31:V31"/>
    <mergeCell ref="X31:AA31"/>
    <mergeCell ref="X30:AA30"/>
    <mergeCell ref="D42:L42"/>
    <mergeCell ref="N42:Q42"/>
    <mergeCell ref="S37:V37"/>
    <mergeCell ref="X37:AA37"/>
    <mergeCell ref="D41:L41"/>
    <mergeCell ref="X42:AA42"/>
    <mergeCell ref="S30:V30"/>
    <mergeCell ref="D18:L18"/>
    <mergeCell ref="N18:Q18"/>
    <mergeCell ref="S23:V23"/>
    <mergeCell ref="X23:AA23"/>
    <mergeCell ref="S18:V18"/>
    <mergeCell ref="X18:AA18"/>
    <mergeCell ref="D21:L21"/>
    <mergeCell ref="N21:Q21"/>
    <mergeCell ref="S10:V10"/>
    <mergeCell ref="X10:AA10"/>
    <mergeCell ref="S25:V25"/>
    <mergeCell ref="X25:AA25"/>
    <mergeCell ref="S21:V21"/>
    <mergeCell ref="X21:AA21"/>
    <mergeCell ref="S20:V20"/>
    <mergeCell ref="X20:AA20"/>
    <mergeCell ref="S27:V27"/>
    <mergeCell ref="X27:AA27"/>
    <mergeCell ref="D20:L20"/>
    <mergeCell ref="N20:Q20"/>
    <mergeCell ref="D30:L30"/>
    <mergeCell ref="N30:Q30"/>
    <mergeCell ref="S29:V29"/>
    <mergeCell ref="X29:AA29"/>
    <mergeCell ref="N23:Q23"/>
    <mergeCell ref="D25:L25"/>
    <mergeCell ref="S39:V39"/>
    <mergeCell ref="X39:AA39"/>
    <mergeCell ref="D24:L24"/>
    <mergeCell ref="N24:Q24"/>
    <mergeCell ref="S24:V24"/>
    <mergeCell ref="X24:AA24"/>
    <mergeCell ref="S36:V36"/>
    <mergeCell ref="X36:AA36"/>
    <mergeCell ref="S28:V28"/>
    <mergeCell ref="X28:AA28"/>
    <mergeCell ref="D9:L9"/>
    <mergeCell ref="N9:Q9"/>
    <mergeCell ref="S9:V9"/>
    <mergeCell ref="X9:AA9"/>
    <mergeCell ref="D19:L19"/>
    <mergeCell ref="N19:Q19"/>
    <mergeCell ref="S19:V19"/>
    <mergeCell ref="X19:AA19"/>
    <mergeCell ref="D10:L10"/>
    <mergeCell ref="N10:Q10"/>
    <mergeCell ref="AD6:AD7"/>
    <mergeCell ref="AE1:AF1"/>
    <mergeCell ref="D8:L8"/>
    <mergeCell ref="N8:Q8"/>
    <mergeCell ref="S8:V8"/>
    <mergeCell ref="X8:AA8"/>
    <mergeCell ref="B2:AE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Admin</cp:lastModifiedBy>
  <cp:lastPrinted>2013-04-03T05:45:34Z</cp:lastPrinted>
  <dcterms:created xsi:type="dcterms:W3CDTF">2010-03-17T11:43:33Z</dcterms:created>
  <dcterms:modified xsi:type="dcterms:W3CDTF">2013-04-03T05:46:14Z</dcterms:modified>
  <cp:category/>
  <cp:version/>
  <cp:contentType/>
  <cp:contentStatus/>
</cp:coreProperties>
</file>