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04" i="1"/>
  <c r="F110"/>
  <c r="F103" s="1"/>
  <c r="D104"/>
  <c r="D103" s="1"/>
  <c r="D110"/>
  <c r="F135"/>
  <c r="D135"/>
  <c r="F138"/>
  <c r="D138"/>
  <c r="G132"/>
  <c r="F132"/>
  <c r="E132"/>
  <c r="D132"/>
  <c r="F129"/>
  <c r="E129"/>
  <c r="G129"/>
  <c r="D129"/>
  <c r="F126"/>
  <c r="D126"/>
  <c r="G121"/>
  <c r="F121"/>
  <c r="E121"/>
  <c r="F118"/>
  <c r="D118"/>
  <c r="F115"/>
  <c r="D115"/>
  <c r="F93"/>
  <c r="D93"/>
  <c r="F90"/>
  <c r="D90"/>
  <c r="D86"/>
  <c r="F80"/>
  <c r="D80"/>
  <c r="F77"/>
  <c r="D77"/>
  <c r="F73"/>
  <c r="D73"/>
  <c r="F70"/>
  <c r="F69" s="1"/>
  <c r="D70"/>
  <c r="D69" s="1"/>
  <c r="F66"/>
  <c r="F65" s="1"/>
  <c r="D66"/>
  <c r="D65" s="1"/>
  <c r="F62"/>
  <c r="F61" s="1"/>
  <c r="D62"/>
  <c r="D61" s="1"/>
  <c r="F58"/>
  <c r="D57"/>
  <c r="D58"/>
  <c r="F48"/>
  <c r="D48"/>
  <c r="F54"/>
  <c r="D54"/>
  <c r="F51"/>
  <c r="D51"/>
  <c r="F41"/>
  <c r="D41"/>
  <c r="F38"/>
  <c r="D38"/>
  <c r="F35"/>
  <c r="D35"/>
  <c r="F32"/>
  <c r="D32"/>
  <c r="F29"/>
  <c r="D29"/>
  <c r="F25"/>
  <c r="F22"/>
  <c r="D22"/>
  <c r="D25"/>
  <c r="F17"/>
  <c r="F14"/>
  <c r="F28" l="1"/>
  <c r="E141"/>
  <c r="G141"/>
  <c r="D47"/>
  <c r="D46" s="1"/>
  <c r="D28"/>
  <c r="F47"/>
  <c r="F46" s="1"/>
  <c r="F96"/>
  <c r="F84" l="1"/>
  <c r="F83" s="1"/>
  <c r="D121"/>
  <c r="D96"/>
  <c r="D76" s="1"/>
  <c r="D15"/>
  <c r="D14" s="1"/>
  <c r="D84"/>
  <c r="D83" s="1"/>
  <c r="D17"/>
  <c r="F76" l="1"/>
  <c r="F141" s="1"/>
  <c r="D141"/>
</calcChain>
</file>

<file path=xl/sharedStrings.xml><?xml version="1.0" encoding="utf-8"?>
<sst xmlns="http://schemas.openxmlformats.org/spreadsheetml/2006/main" count="236" uniqueCount="129">
  <si>
    <t>Распределение бюджетных ассигнований по целевым статьям</t>
  </si>
  <si>
    <t>муниципального образования городское поселение Куминский</t>
  </si>
  <si>
    <t>Наименование</t>
  </si>
  <si>
    <t>ЦСР</t>
  </si>
  <si>
    <t>ВР</t>
  </si>
  <si>
    <t xml:space="preserve">В том числе за счет субвенций </t>
  </si>
  <si>
    <t>Иные закупки товаров, работ и услуг для обеспечения государственных (муниципальных) нужд</t>
  </si>
  <si>
    <t>Программа "Развитие муниципальной службы в городском поселении Куминский на 2014-2016годы и на период до 2020 года"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</si>
  <si>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</si>
  <si>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</si>
  <si>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Программа "Повышение эффективности бюджетных расходов муниципального образования городское поселение Куминский на 2014-2016 годы и на период до 2020 года".</t>
  </si>
  <si>
    <t>Программа "Автомобильные дороги городского поселения Куминский, текущий ремонт и содержание на 2014-2016 годы и на период до 2020 года"</t>
  </si>
  <si>
    <t>Иные бюджетные ассигнования</t>
  </si>
  <si>
    <t>Непрограммные расходы</t>
  </si>
  <si>
    <t>Мероприятия в области здравоохранения, спорта и физической культуры, туризма</t>
  </si>
  <si>
    <t>Пенсии за выслугу лет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</si>
  <si>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</si>
  <si>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</si>
  <si>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Обеспечение деятельности подведомственных учреждений</t>
  </si>
  <si>
    <t>Расходы на выплату персоналу  казенных учреждений</t>
  </si>
  <si>
    <t>Уплата налогов, сборов и иных платежей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</si>
  <si>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</si>
  <si>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Расходы на обеспечение функций органов местного самоуправления</t>
  </si>
  <si>
    <t>Прочие мероприятия органов местного самоуправления</t>
  </si>
  <si>
    <t>Резервные фонды муниципального образования</t>
  </si>
  <si>
    <t>Резервные средства</t>
  </si>
  <si>
    <t>Осуществление первичного воинского учета на территориях, где отсутствуют военные комиссариаты</t>
  </si>
  <si>
    <t>Мероприятия по содействию трудоустройства граждан</t>
  </si>
  <si>
    <t>Расходы на выплату в целях реализации мероприятий по содействию трудоустройству граждан, не отнесенных к муниципальным программам</t>
  </si>
  <si>
    <t>Субвенции бюджетам на осуществление полномочий по государственной регистрации актов гражданского состояния из федерального бюджета</t>
  </si>
  <si>
    <t>Субвенции бюджетам на осуществление полномочий по государственной регистрации актов гражданского состояния из окружного бюджета</t>
  </si>
  <si>
    <t>60000D9300</t>
  </si>
  <si>
    <t xml:space="preserve">ИТОГО </t>
  </si>
  <si>
    <t>(муниципальным программам поселения и непрограммным направлениям деятельности)</t>
  </si>
  <si>
    <t>группам и подгруппам видов расходов классификации расходов бюджета</t>
  </si>
  <si>
    <t xml:space="preserve">                                                                                                             к решению Совета депутатов                        </t>
  </si>
  <si>
    <t>6000000590</t>
  </si>
  <si>
    <t>6000085060</t>
  </si>
  <si>
    <t>2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</si>
  <si>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</si>
  <si>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</t>
  </si>
  <si>
    <t>6000082300</t>
  </si>
  <si>
    <t>Мероприятия по созданию условий для деятельности народных дружин</t>
  </si>
  <si>
    <t>0100000000</t>
  </si>
  <si>
    <t>0200000000</t>
  </si>
  <si>
    <t>0300000000</t>
  </si>
  <si>
    <t>0400000000</t>
  </si>
  <si>
    <t>0500000000</t>
  </si>
  <si>
    <t>60000S2300</t>
  </si>
  <si>
    <t>Мероприятия по cсофинансированию создания условий для деятельности народных дружин</t>
  </si>
  <si>
    <t xml:space="preserve">                                                                                                             городского поселения Куминский </t>
  </si>
  <si>
    <t>Программа" Благоустройство муниципального образования городское поселдение Куминский на 2016 - 2018 годы и на период до 2020 года"</t>
  </si>
  <si>
    <t>0800000000</t>
  </si>
  <si>
    <t>Программа" Защита населения и территории от чрезвычайных ситуаций, обеспечение пожарной безопасности в городском поселении Куминский на 2015 - 2020 годы"</t>
  </si>
  <si>
    <t>0700000000</t>
  </si>
  <si>
    <t>Программа "Профилактика терроризма и экстремизма на территории городское поселение Куминский на 2014-2016 годы и на период до 2020 года"</t>
  </si>
  <si>
    <t>Условно утвержденные расходы</t>
  </si>
  <si>
    <t xml:space="preserve">                                                                                                             Приложение 9</t>
  </si>
  <si>
    <t>Подпрограмма "Содержание уличного освещения"</t>
  </si>
  <si>
    <t>0810000000</t>
  </si>
  <si>
    <t>Мероприятие "Организация освещения улиц"</t>
  </si>
  <si>
    <t>0810100000</t>
  </si>
  <si>
    <t>Закупка товаров, работ и услуг для обеспечения государственных (муниципальных) нужд (электроэнергия)</t>
  </si>
  <si>
    <t>Мероприятие "Ремонт уличного освещения (монтаж уличных светильников, замена ламп)</t>
  </si>
  <si>
    <t>0810200000</t>
  </si>
  <si>
    <t>Закупка товаров, работ и услуг для обеспечения государственных (муниципальных) нужд (содержание)</t>
  </si>
  <si>
    <t>Подпрограмма "Озеленение"</t>
  </si>
  <si>
    <t>0830000000</t>
  </si>
  <si>
    <t>Мероприятие "Высадка кустарников"</t>
  </si>
  <si>
    <t>0830100000</t>
  </si>
  <si>
    <t>Подпрограмма "Содержание мест захоронения"</t>
  </si>
  <si>
    <t>0820000000</t>
  </si>
  <si>
    <t>Мероприятие Содержание мест захоронения"</t>
  </si>
  <si>
    <t>0820200000</t>
  </si>
  <si>
    <t>Подпрграмма Санитарная очистка поселка"</t>
  </si>
  <si>
    <t>0840000000</t>
  </si>
  <si>
    <t>Мероприятие Санитарная очистка поселка, уборка несанкционированных свалок"</t>
  </si>
  <si>
    <t>0840300000</t>
  </si>
  <si>
    <t>Подпрограмма "Прочие мероприятия по благоустройству"</t>
  </si>
  <si>
    <t>0850000000</t>
  </si>
  <si>
    <t>Мероприятие "Прочие мероприятия по благоустройству"</t>
  </si>
  <si>
    <t>0850100000</t>
  </si>
  <si>
    <t>на 2019 - 2020 годы</t>
  </si>
  <si>
    <t>2019 год                (в рублях)</t>
  </si>
  <si>
    <t>0100192400</t>
  </si>
  <si>
    <t>0200092400</t>
  </si>
  <si>
    <t>0300092400</t>
  </si>
  <si>
    <t>0400192400</t>
  </si>
  <si>
    <t>Программа "Поддержка жилищного хозяйства и капитальный ремонт муниципального жилищного фонда в городском поселении Куминский на 2017 - 2019 годы и на период до 2020 года"</t>
  </si>
  <si>
    <t>0500100000</t>
  </si>
  <si>
    <t>Программа "Поддержка жилищного хозяйства и капитальный ремонт муниципального жилищного фонда в городском поселении Куминский на 2017 - 2019 годы" (замена очажных печей)</t>
  </si>
  <si>
    <t>0500192400</t>
  </si>
  <si>
    <t>Программа "Поддержка жилищного хозяйства и капитальный ремонт муниципального жилищного фонда в городском поселении Куминский на 2017 - 2019 годы" (замена кровли квартир)</t>
  </si>
  <si>
    <t>0500200000</t>
  </si>
  <si>
    <t>0500292400</t>
  </si>
  <si>
    <t>Программа "Поддержка жилищного хозяйства и капитальный ремонт муниципального жилищного фонда в городском поселении Куминский на 2017 - 2019 годы" (изготовление технической документации)</t>
  </si>
  <si>
    <t>0500400000</t>
  </si>
  <si>
    <t>0500492400</t>
  </si>
  <si>
    <t>Программа "Поддержка жилищного хозяйства и капитальный ремонт муниципального жилищного фонда в городском поселении Куминский на 2017 - 2019 годы" (содержание общего имущества многоквартирных домов)</t>
  </si>
  <si>
    <t>0500500000</t>
  </si>
  <si>
    <t>0500592400</t>
  </si>
  <si>
    <t>Программа "Поддержка жилищного хозяйства и капитальный ремонт муниципального жилищного фонда в городском поселении Куминский на 2017 - 2019 годы" (взносы на капитальный ремонт многоквартирных домов, софинансирование мероприятий по капитальному ремонту многоквартирных домов)</t>
  </si>
  <si>
    <t>0500600000</t>
  </si>
  <si>
    <t>0500692400</t>
  </si>
  <si>
    <t>Безвозмездные перечисления организациям за исключением государственных и муниципальных организаций</t>
  </si>
  <si>
    <t>0810196100</t>
  </si>
  <si>
    <t>0810296100</t>
  </si>
  <si>
    <t>Мероприятие "Приобретение материалов для нужд уличного освещения"</t>
  </si>
  <si>
    <t>0810300000</t>
  </si>
  <si>
    <t>0810396100</t>
  </si>
  <si>
    <t>0830196300</t>
  </si>
  <si>
    <t>0820296400</t>
  </si>
  <si>
    <t>0840396500</t>
  </si>
  <si>
    <t>0850196500</t>
  </si>
  <si>
    <t>0720192400</t>
  </si>
  <si>
    <t>Мероприятия в области коммунального хозяйства</t>
  </si>
  <si>
    <t>2020 год                     (в рублях)</t>
  </si>
  <si>
    <t>Создание условий для обеспечения качественными коммунальными услугами</t>
  </si>
  <si>
    <t>Мероприятия в рамках муниципальной программы Кондинского района "Развитие жилищно-коммунального хозяйства и повышение энергетической эффективности в Кондинском районе на 2017 - 2020 годы" (бюджет автономного округа), в том числе:</t>
  </si>
  <si>
    <t>Мероприятия в рамках муниципальной программы Кондинского района "Развитие жилищно-коммунального хозяйства и повышение энергетической эффективности в Кондинском районе на 2017 - 2020 годы" (бюджет Кондинского района), в том числе:</t>
  </si>
  <si>
    <t>6000000990</t>
  </si>
  <si>
    <t xml:space="preserve">                                                                   от «21» декабря 2017 года</t>
  </si>
  <si>
    <t>№ 255</t>
  </si>
  <si>
    <t>6000082590</t>
  </si>
  <si>
    <t>Прочая закупка товаров, работ и услуг для государственных (муниципальных) нужд.</t>
  </si>
  <si>
    <t>6000082000</t>
  </si>
  <si>
    <t>60000S2590</t>
  </si>
  <si>
    <t>Мероприятия  по cсофинансированию в области коммунального хозяйства</t>
  </si>
  <si>
    <t>600008S000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</si>
</sst>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/>
    <xf numFmtId="49" fontId="4" fillId="0" borderId="1" xfId="0" applyNumberFormat="1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right" wrapText="1"/>
    </xf>
    <xf numFmtId="164" fontId="0" fillId="0" borderId="0" xfId="0" applyNumberFormat="1" applyFill="1"/>
    <xf numFmtId="164" fontId="1" fillId="0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right" wrapText="1"/>
    </xf>
    <xf numFmtId="49" fontId="0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/>
    </xf>
    <xf numFmtId="0" fontId="6" fillId="0" borderId="0" xfId="0" applyFont="1" applyFill="1"/>
    <xf numFmtId="164" fontId="6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indent="15"/>
    </xf>
    <xf numFmtId="0" fontId="8" fillId="0" borderId="1" xfId="0" applyFont="1" applyFill="1" applyBorder="1" applyAlignment="1">
      <alignment horizontal="right" wrapText="1"/>
    </xf>
    <xf numFmtId="0" fontId="1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164" fontId="1" fillId="0" borderId="0" xfId="0" applyNumberFormat="1" applyFont="1" applyFill="1"/>
    <xf numFmtId="165" fontId="1" fillId="0" borderId="0" xfId="0" applyNumberFormat="1" applyFont="1"/>
    <xf numFmtId="49" fontId="8" fillId="0" borderId="1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Border="1" applyAlignment="1">
      <alignment wrapText="1"/>
    </xf>
    <xf numFmtId="4" fontId="1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Border="1" applyAlignment="1">
      <alignment wrapText="1"/>
    </xf>
    <xf numFmtId="4" fontId="8" fillId="0" borderId="1" xfId="0" applyNumberFormat="1" applyFont="1" applyFill="1" applyBorder="1" applyAlignment="1">
      <alignment horizontal="right" wrapText="1"/>
    </xf>
    <xf numFmtId="4" fontId="8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4" fontId="4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wrapText="1"/>
    </xf>
    <xf numFmtId="49" fontId="7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2"/>
  <sheetViews>
    <sheetView tabSelected="1" topLeftCell="A106" zoomScale="115" zoomScaleNormal="115" workbookViewId="0">
      <selection activeCell="F110" sqref="F110"/>
    </sheetView>
  </sheetViews>
  <sheetFormatPr defaultRowHeight="14.4"/>
  <cols>
    <col min="1" max="1" width="52.33203125" style="2" customWidth="1"/>
    <col min="2" max="2" width="12.109375" style="20" customWidth="1"/>
    <col min="3" max="3" width="8.88671875" style="2"/>
    <col min="4" max="4" width="12.33203125" style="16" customWidth="1"/>
    <col min="5" max="5" width="11.6640625" style="16" customWidth="1"/>
    <col min="6" max="6" width="13" bestFit="1" customWidth="1"/>
    <col min="7" max="7" width="11.5546875" customWidth="1"/>
  </cols>
  <sheetData>
    <row r="1" spans="1:7">
      <c r="A1" s="24" t="s">
        <v>57</v>
      </c>
      <c r="B1" s="21"/>
      <c r="C1" s="22"/>
      <c r="D1" s="23"/>
    </row>
    <row r="2" spans="1:7">
      <c r="A2" s="25" t="s">
        <v>35</v>
      </c>
      <c r="B2" s="21"/>
      <c r="C2" s="22"/>
      <c r="D2" s="23"/>
    </row>
    <row r="3" spans="1:7">
      <c r="A3" s="25" t="s">
        <v>50</v>
      </c>
      <c r="B3" s="21"/>
      <c r="C3" s="22"/>
      <c r="D3" s="23"/>
    </row>
    <row r="4" spans="1:7">
      <c r="A4" s="26" t="s">
        <v>121</v>
      </c>
      <c r="B4" s="21"/>
      <c r="C4" s="22"/>
      <c r="D4" s="23"/>
    </row>
    <row r="5" spans="1:7" ht="15.6">
      <c r="A5" s="3"/>
      <c r="B5" s="48" t="s">
        <v>122</v>
      </c>
      <c r="C5" s="49"/>
      <c r="D5" s="49"/>
    </row>
    <row r="6" spans="1:7" ht="15.6">
      <c r="A6" s="4" t="s">
        <v>0</v>
      </c>
    </row>
    <row r="7" spans="1:7" ht="15.6">
      <c r="A7" s="4" t="s">
        <v>33</v>
      </c>
    </row>
    <row r="8" spans="1:7" ht="15.6">
      <c r="A8" s="4" t="s">
        <v>34</v>
      </c>
    </row>
    <row r="9" spans="1:7" ht="15.6">
      <c r="A9" s="4" t="s">
        <v>1</v>
      </c>
    </row>
    <row r="10" spans="1:7" ht="15.6">
      <c r="A10" s="5" t="s">
        <v>82</v>
      </c>
    </row>
    <row r="11" spans="1:7" ht="15.6">
      <c r="A11" s="5"/>
    </row>
    <row r="12" spans="1:7" ht="40.200000000000003">
      <c r="A12" s="6" t="s">
        <v>2</v>
      </c>
      <c r="B12" s="15" t="s">
        <v>3</v>
      </c>
      <c r="C12" s="6" t="s">
        <v>4</v>
      </c>
      <c r="D12" s="17" t="s">
        <v>83</v>
      </c>
      <c r="E12" s="17" t="s">
        <v>5</v>
      </c>
      <c r="F12" s="17" t="s">
        <v>116</v>
      </c>
      <c r="G12" s="17" t="s">
        <v>5</v>
      </c>
    </row>
    <row r="13" spans="1:7" ht="14.4" customHeight="1">
      <c r="A13" s="6">
        <v>1</v>
      </c>
      <c r="B13" s="18" t="s">
        <v>38</v>
      </c>
      <c r="C13" s="18">
        <v>3</v>
      </c>
      <c r="D13" s="18">
        <v>4</v>
      </c>
      <c r="E13" s="18">
        <v>5</v>
      </c>
      <c r="F13" s="28">
        <v>6</v>
      </c>
      <c r="G13" s="28">
        <v>7</v>
      </c>
    </row>
    <row r="14" spans="1:7" s="1" customFormat="1" ht="41.4">
      <c r="A14" s="11" t="s">
        <v>55</v>
      </c>
      <c r="B14" s="19" t="s">
        <v>43</v>
      </c>
      <c r="C14" s="11"/>
      <c r="D14" s="37">
        <f>D15</f>
        <v>15000</v>
      </c>
      <c r="E14" s="37"/>
      <c r="F14" s="38">
        <f>F15</f>
        <v>15000</v>
      </c>
      <c r="G14" s="38"/>
    </row>
    <row r="15" spans="1:7" s="1" customFormat="1" ht="27">
      <c r="A15" s="8" t="s">
        <v>39</v>
      </c>
      <c r="B15" s="15" t="s">
        <v>84</v>
      </c>
      <c r="C15" s="9">
        <v>200</v>
      </c>
      <c r="D15" s="39">
        <f>D16</f>
        <v>15000</v>
      </c>
      <c r="E15" s="40"/>
      <c r="F15" s="41">
        <v>15000</v>
      </c>
      <c r="G15" s="41"/>
    </row>
    <row r="16" spans="1:7" s="1" customFormat="1" ht="27">
      <c r="A16" s="8" t="s">
        <v>6</v>
      </c>
      <c r="B16" s="15" t="s">
        <v>84</v>
      </c>
      <c r="C16" s="9">
        <v>240</v>
      </c>
      <c r="D16" s="39">
        <v>15000</v>
      </c>
      <c r="E16" s="39"/>
      <c r="F16" s="41">
        <v>15000</v>
      </c>
      <c r="G16" s="41"/>
    </row>
    <row r="17" spans="1:7" s="1" customFormat="1" ht="41.4">
      <c r="A17" s="11" t="s">
        <v>7</v>
      </c>
      <c r="B17" s="19" t="s">
        <v>44</v>
      </c>
      <c r="C17" s="11"/>
      <c r="D17" s="37">
        <f>D18+D20</f>
        <v>100000</v>
      </c>
      <c r="E17" s="37"/>
      <c r="F17" s="38">
        <f>F18+F20</f>
        <v>100000</v>
      </c>
      <c r="G17" s="38"/>
    </row>
    <row r="18" spans="1:7" s="1" customFormat="1" ht="53.4">
      <c r="A18" s="8" t="s">
        <v>8</v>
      </c>
      <c r="B18" s="15" t="s">
        <v>85</v>
      </c>
      <c r="C18" s="9">
        <v>100</v>
      </c>
      <c r="D18" s="39">
        <v>50000</v>
      </c>
      <c r="E18" s="40"/>
      <c r="F18" s="41">
        <v>50000</v>
      </c>
      <c r="G18" s="41"/>
    </row>
    <row r="19" spans="1:7" s="1" customFormat="1" ht="27">
      <c r="A19" s="8" t="s">
        <v>9</v>
      </c>
      <c r="B19" s="15" t="s">
        <v>85</v>
      </c>
      <c r="C19" s="9">
        <v>120</v>
      </c>
      <c r="D19" s="39">
        <v>50000</v>
      </c>
      <c r="E19" s="39"/>
      <c r="F19" s="41">
        <v>50000</v>
      </c>
      <c r="G19" s="41"/>
    </row>
    <row r="20" spans="1:7" s="1" customFormat="1" ht="27">
      <c r="A20" s="8" t="s">
        <v>39</v>
      </c>
      <c r="B20" s="15" t="s">
        <v>85</v>
      </c>
      <c r="C20" s="9">
        <v>200</v>
      </c>
      <c r="D20" s="39">
        <v>50000</v>
      </c>
      <c r="E20" s="39"/>
      <c r="F20" s="41">
        <v>50000</v>
      </c>
      <c r="G20" s="41"/>
    </row>
    <row r="21" spans="1:7" s="1" customFormat="1" ht="27">
      <c r="A21" s="8" t="s">
        <v>6</v>
      </c>
      <c r="B21" s="15" t="s">
        <v>85</v>
      </c>
      <c r="C21" s="9">
        <v>240</v>
      </c>
      <c r="D21" s="39">
        <v>50000</v>
      </c>
      <c r="E21" s="39"/>
      <c r="F21" s="41">
        <v>50000</v>
      </c>
      <c r="G21" s="41"/>
    </row>
    <row r="22" spans="1:7" s="1" customFormat="1" ht="41.4">
      <c r="A22" s="11" t="s">
        <v>10</v>
      </c>
      <c r="B22" s="19" t="s">
        <v>45</v>
      </c>
      <c r="C22" s="11"/>
      <c r="D22" s="37">
        <f>D23</f>
        <v>450000</v>
      </c>
      <c r="E22" s="37"/>
      <c r="F22" s="38">
        <f>F23</f>
        <v>450000</v>
      </c>
      <c r="G22" s="38"/>
    </row>
    <row r="23" spans="1:7" s="1" customFormat="1" ht="27">
      <c r="A23" s="8" t="s">
        <v>39</v>
      </c>
      <c r="B23" s="15" t="s">
        <v>86</v>
      </c>
      <c r="C23" s="9">
        <v>200</v>
      </c>
      <c r="D23" s="39">
        <v>450000</v>
      </c>
      <c r="E23" s="40"/>
      <c r="F23" s="41">
        <v>450000</v>
      </c>
      <c r="G23" s="41"/>
    </row>
    <row r="24" spans="1:7" s="1" customFormat="1" ht="27">
      <c r="A24" s="8" t="s">
        <v>6</v>
      </c>
      <c r="B24" s="15" t="s">
        <v>86</v>
      </c>
      <c r="C24" s="9">
        <v>240</v>
      </c>
      <c r="D24" s="39">
        <v>450000</v>
      </c>
      <c r="E24" s="39"/>
      <c r="F24" s="41">
        <v>450000</v>
      </c>
      <c r="G24" s="41"/>
    </row>
    <row r="25" spans="1:7" s="1" customFormat="1" ht="41.4">
      <c r="A25" s="11" t="s">
        <v>11</v>
      </c>
      <c r="B25" s="19" t="s">
        <v>46</v>
      </c>
      <c r="C25" s="11"/>
      <c r="D25" s="37">
        <f>D26</f>
        <v>4081000</v>
      </c>
      <c r="E25" s="37"/>
      <c r="F25" s="38">
        <f>F26</f>
        <v>4161400</v>
      </c>
      <c r="G25" s="38"/>
    </row>
    <row r="26" spans="1:7" s="1" customFormat="1" ht="27">
      <c r="A26" s="8" t="s">
        <v>39</v>
      </c>
      <c r="B26" s="15" t="s">
        <v>87</v>
      </c>
      <c r="C26" s="9">
        <v>200</v>
      </c>
      <c r="D26" s="39">
        <v>4081000</v>
      </c>
      <c r="E26" s="40"/>
      <c r="F26" s="41">
        <v>4161400</v>
      </c>
      <c r="G26" s="41"/>
    </row>
    <row r="27" spans="1:7" s="1" customFormat="1" ht="27">
      <c r="A27" s="8" t="s">
        <v>6</v>
      </c>
      <c r="B27" s="15" t="s">
        <v>87</v>
      </c>
      <c r="C27" s="9">
        <v>240</v>
      </c>
      <c r="D27" s="39">
        <v>4081000</v>
      </c>
      <c r="E27" s="39"/>
      <c r="F27" s="41">
        <v>4161400</v>
      </c>
      <c r="G27" s="41"/>
    </row>
    <row r="28" spans="1:7" s="1" customFormat="1" ht="55.2">
      <c r="A28" s="11" t="s">
        <v>88</v>
      </c>
      <c r="B28" s="19" t="s">
        <v>47</v>
      </c>
      <c r="C28" s="10"/>
      <c r="D28" s="37">
        <f>D29+D32+D35+D38+D41</f>
        <v>1070000</v>
      </c>
      <c r="E28" s="37"/>
      <c r="F28" s="38">
        <f>F29+F32+F35+F38+F41</f>
        <v>1070000</v>
      </c>
      <c r="G28" s="38"/>
    </row>
    <row r="29" spans="1:7" s="1" customFormat="1" ht="53.4">
      <c r="A29" s="35" t="s">
        <v>90</v>
      </c>
      <c r="B29" s="34" t="s">
        <v>89</v>
      </c>
      <c r="C29" s="27"/>
      <c r="D29" s="42">
        <f>D30</f>
        <v>350000</v>
      </c>
      <c r="E29" s="42"/>
      <c r="F29" s="43">
        <f>F30</f>
        <v>350000</v>
      </c>
      <c r="G29" s="43"/>
    </row>
    <row r="30" spans="1:7" s="1" customFormat="1" ht="27">
      <c r="A30" s="8" t="s">
        <v>39</v>
      </c>
      <c r="B30" s="15" t="s">
        <v>91</v>
      </c>
      <c r="C30" s="9">
        <v>200</v>
      </c>
      <c r="D30" s="39">
        <v>350000</v>
      </c>
      <c r="E30" s="37"/>
      <c r="F30" s="41">
        <v>350000</v>
      </c>
      <c r="G30" s="41"/>
    </row>
    <row r="31" spans="1:7" s="1" customFormat="1" ht="27">
      <c r="A31" s="8" t="s">
        <v>6</v>
      </c>
      <c r="B31" s="15" t="s">
        <v>91</v>
      </c>
      <c r="C31" s="9">
        <v>240</v>
      </c>
      <c r="D31" s="39">
        <v>350000</v>
      </c>
      <c r="E31" s="37"/>
      <c r="F31" s="41">
        <v>350000</v>
      </c>
      <c r="G31" s="41"/>
    </row>
    <row r="32" spans="1:7" s="1" customFormat="1" ht="53.4">
      <c r="A32" s="35" t="s">
        <v>92</v>
      </c>
      <c r="B32" s="34" t="s">
        <v>93</v>
      </c>
      <c r="C32" s="27"/>
      <c r="D32" s="42">
        <f>D33</f>
        <v>350000</v>
      </c>
      <c r="E32" s="37"/>
      <c r="F32" s="43">
        <f>F33</f>
        <v>350000</v>
      </c>
      <c r="G32" s="43"/>
    </row>
    <row r="33" spans="1:7" s="1" customFormat="1" ht="27">
      <c r="A33" s="8" t="s">
        <v>39</v>
      </c>
      <c r="B33" s="15" t="s">
        <v>94</v>
      </c>
      <c r="C33" s="9">
        <v>200</v>
      </c>
      <c r="D33" s="39">
        <v>350000</v>
      </c>
      <c r="E33" s="37"/>
      <c r="F33" s="41">
        <v>350000</v>
      </c>
      <c r="G33" s="41"/>
    </row>
    <row r="34" spans="1:7" s="1" customFormat="1" ht="27">
      <c r="A34" s="8" t="s">
        <v>6</v>
      </c>
      <c r="B34" s="15" t="s">
        <v>94</v>
      </c>
      <c r="C34" s="9">
        <v>240</v>
      </c>
      <c r="D34" s="39">
        <v>350000</v>
      </c>
      <c r="E34" s="37"/>
      <c r="F34" s="41">
        <v>350000</v>
      </c>
      <c r="G34" s="41"/>
    </row>
    <row r="35" spans="1:7" s="1" customFormat="1" ht="53.4">
      <c r="A35" s="35" t="s">
        <v>95</v>
      </c>
      <c r="B35" s="34" t="s">
        <v>96</v>
      </c>
      <c r="C35" s="27"/>
      <c r="D35" s="42">
        <f>D36</f>
        <v>150000</v>
      </c>
      <c r="E35" s="37"/>
      <c r="F35" s="43">
        <f>F36</f>
        <v>150000</v>
      </c>
      <c r="G35" s="43"/>
    </row>
    <row r="36" spans="1:7" s="1" customFormat="1" ht="27">
      <c r="A36" s="8" t="s">
        <v>39</v>
      </c>
      <c r="B36" s="15" t="s">
        <v>97</v>
      </c>
      <c r="C36" s="9">
        <v>200</v>
      </c>
      <c r="D36" s="39">
        <v>150000</v>
      </c>
      <c r="E36" s="37"/>
      <c r="F36" s="41">
        <v>150000</v>
      </c>
      <c r="G36" s="41"/>
    </row>
    <row r="37" spans="1:7" s="1" customFormat="1" ht="27">
      <c r="A37" s="8" t="s">
        <v>6</v>
      </c>
      <c r="B37" s="15" t="s">
        <v>97</v>
      </c>
      <c r="C37" s="9">
        <v>240</v>
      </c>
      <c r="D37" s="39">
        <v>150000</v>
      </c>
      <c r="E37" s="37"/>
      <c r="F37" s="41">
        <v>150000</v>
      </c>
      <c r="G37" s="41"/>
    </row>
    <row r="38" spans="1:7" s="1" customFormat="1" ht="53.4">
      <c r="A38" s="35" t="s">
        <v>98</v>
      </c>
      <c r="B38" s="34" t="s">
        <v>99</v>
      </c>
      <c r="C38" s="27"/>
      <c r="D38" s="42">
        <f>D39</f>
        <v>50000</v>
      </c>
      <c r="E38" s="37"/>
      <c r="F38" s="43">
        <f>F39</f>
        <v>50000</v>
      </c>
      <c r="G38" s="43"/>
    </row>
    <row r="39" spans="1:7" s="1" customFormat="1" ht="27">
      <c r="A39" s="8" t="s">
        <v>39</v>
      </c>
      <c r="B39" s="15" t="s">
        <v>100</v>
      </c>
      <c r="C39" s="9">
        <v>200</v>
      </c>
      <c r="D39" s="39">
        <v>50000</v>
      </c>
      <c r="E39" s="37"/>
      <c r="F39" s="41">
        <v>50000</v>
      </c>
      <c r="G39" s="41"/>
    </row>
    <row r="40" spans="1:7" s="1" customFormat="1" ht="27">
      <c r="A40" s="8" t="s">
        <v>6</v>
      </c>
      <c r="B40" s="15" t="s">
        <v>100</v>
      </c>
      <c r="C40" s="9">
        <v>240</v>
      </c>
      <c r="D40" s="39">
        <v>50000</v>
      </c>
      <c r="E40" s="37"/>
      <c r="F40" s="41">
        <v>50000</v>
      </c>
      <c r="G40" s="41"/>
    </row>
    <row r="41" spans="1:7" s="1" customFormat="1" ht="79.8">
      <c r="A41" s="35" t="s">
        <v>101</v>
      </c>
      <c r="B41" s="34" t="s">
        <v>102</v>
      </c>
      <c r="C41" s="27"/>
      <c r="D41" s="42">
        <f>D42+D44</f>
        <v>170000</v>
      </c>
      <c r="E41" s="37"/>
      <c r="F41" s="43">
        <f>F42+F44</f>
        <v>170000</v>
      </c>
      <c r="G41" s="43"/>
    </row>
    <row r="42" spans="1:7" s="1" customFormat="1" ht="27">
      <c r="A42" s="8" t="s">
        <v>39</v>
      </c>
      <c r="B42" s="15" t="s">
        <v>103</v>
      </c>
      <c r="C42" s="9">
        <v>200</v>
      </c>
      <c r="D42" s="39">
        <v>120000</v>
      </c>
      <c r="E42" s="37"/>
      <c r="F42" s="41">
        <v>120000</v>
      </c>
      <c r="G42" s="41"/>
    </row>
    <row r="43" spans="1:7" s="1" customFormat="1" ht="27">
      <c r="A43" s="8" t="s">
        <v>6</v>
      </c>
      <c r="B43" s="15" t="s">
        <v>103</v>
      </c>
      <c r="C43" s="9">
        <v>240</v>
      </c>
      <c r="D43" s="39">
        <v>120000</v>
      </c>
      <c r="E43" s="37"/>
      <c r="F43" s="41">
        <v>120000</v>
      </c>
      <c r="G43" s="41"/>
    </row>
    <row r="44" spans="1:7" s="1" customFormat="1" ht="27">
      <c r="A44" s="8" t="s">
        <v>104</v>
      </c>
      <c r="B44" s="15" t="s">
        <v>103</v>
      </c>
      <c r="C44" s="9">
        <v>800</v>
      </c>
      <c r="D44" s="39">
        <v>50000</v>
      </c>
      <c r="E44" s="39"/>
      <c r="F44" s="41">
        <v>50000</v>
      </c>
      <c r="G44" s="41"/>
    </row>
    <row r="45" spans="1:7" s="1" customFormat="1" ht="40.200000000000003">
      <c r="A45" s="8" t="s">
        <v>40</v>
      </c>
      <c r="B45" s="15" t="s">
        <v>103</v>
      </c>
      <c r="C45" s="9">
        <v>811</v>
      </c>
      <c r="D45" s="39">
        <v>50000</v>
      </c>
      <c r="E45" s="39"/>
      <c r="F45" s="41">
        <v>50000</v>
      </c>
      <c r="G45" s="41"/>
    </row>
    <row r="46" spans="1:7" s="1" customFormat="1" ht="41.4">
      <c r="A46" s="11" t="s">
        <v>51</v>
      </c>
      <c r="B46" s="19" t="s">
        <v>52</v>
      </c>
      <c r="C46" s="10"/>
      <c r="D46" s="37">
        <f>D47+D57+D61+D65+D69</f>
        <v>2285660.7999999998</v>
      </c>
      <c r="E46" s="37"/>
      <c r="F46" s="38">
        <f>F47+F57+F61+F65+F69</f>
        <v>1596986</v>
      </c>
      <c r="G46" s="38"/>
    </row>
    <row r="47" spans="1:7" s="1" customFormat="1" ht="17.399999999999999" customHeight="1">
      <c r="A47" s="11" t="s">
        <v>58</v>
      </c>
      <c r="B47" s="19" t="s">
        <v>59</v>
      </c>
      <c r="C47" s="10"/>
      <c r="D47" s="37">
        <f>D48+D51+D54</f>
        <v>1510000</v>
      </c>
      <c r="E47" s="37"/>
      <c r="F47" s="38">
        <f>F48+F51+F54</f>
        <v>1150000</v>
      </c>
      <c r="G47" s="38"/>
    </row>
    <row r="48" spans="1:7" s="1" customFormat="1">
      <c r="A48" s="35" t="s">
        <v>60</v>
      </c>
      <c r="B48" s="34" t="s">
        <v>61</v>
      </c>
      <c r="C48" s="27"/>
      <c r="D48" s="42">
        <f>D49</f>
        <v>1010000</v>
      </c>
      <c r="E48" s="42"/>
      <c r="F48" s="43">
        <f>F49</f>
        <v>700000</v>
      </c>
      <c r="G48" s="43"/>
    </row>
    <row r="49" spans="1:7" s="1" customFormat="1" ht="27" customHeight="1">
      <c r="A49" s="8" t="s">
        <v>62</v>
      </c>
      <c r="B49" s="15" t="s">
        <v>105</v>
      </c>
      <c r="C49" s="9">
        <v>200</v>
      </c>
      <c r="D49" s="39">
        <v>1010000</v>
      </c>
      <c r="E49" s="39"/>
      <c r="F49" s="41">
        <v>700000</v>
      </c>
      <c r="G49" s="41"/>
    </row>
    <row r="50" spans="1:7" s="1" customFormat="1" ht="27" customHeight="1">
      <c r="A50" s="8" t="s">
        <v>6</v>
      </c>
      <c r="B50" s="15" t="s">
        <v>105</v>
      </c>
      <c r="C50" s="9">
        <v>240</v>
      </c>
      <c r="D50" s="39">
        <v>1010000</v>
      </c>
      <c r="E50" s="39"/>
      <c r="F50" s="41">
        <v>700000</v>
      </c>
      <c r="G50" s="41"/>
    </row>
    <row r="51" spans="1:7" s="1" customFormat="1" ht="30" customHeight="1">
      <c r="A51" s="35" t="s">
        <v>63</v>
      </c>
      <c r="B51" s="34" t="s">
        <v>64</v>
      </c>
      <c r="C51" s="27"/>
      <c r="D51" s="42">
        <f>D52</f>
        <v>400000</v>
      </c>
      <c r="E51" s="42"/>
      <c r="F51" s="43">
        <f>F52</f>
        <v>400000</v>
      </c>
      <c r="G51" s="43"/>
    </row>
    <row r="52" spans="1:7" s="1" customFormat="1" ht="24.6" customHeight="1">
      <c r="A52" s="8" t="s">
        <v>65</v>
      </c>
      <c r="B52" s="15" t="s">
        <v>106</v>
      </c>
      <c r="C52" s="9">
        <v>200</v>
      </c>
      <c r="D52" s="39">
        <v>400000</v>
      </c>
      <c r="E52" s="39"/>
      <c r="F52" s="41">
        <v>400000</v>
      </c>
      <c r="G52" s="41"/>
    </row>
    <row r="53" spans="1:7" s="1" customFormat="1" ht="24.6" customHeight="1">
      <c r="A53" s="8" t="s">
        <v>6</v>
      </c>
      <c r="B53" s="15" t="s">
        <v>106</v>
      </c>
      <c r="C53" s="9">
        <v>240</v>
      </c>
      <c r="D53" s="39">
        <v>400000</v>
      </c>
      <c r="E53" s="39"/>
      <c r="F53" s="41">
        <v>400000</v>
      </c>
      <c r="G53" s="41"/>
    </row>
    <row r="54" spans="1:7" s="1" customFormat="1" ht="24.6" customHeight="1">
      <c r="A54" s="8" t="s">
        <v>107</v>
      </c>
      <c r="B54" s="15" t="s">
        <v>108</v>
      </c>
      <c r="C54" s="9"/>
      <c r="D54" s="39">
        <f>D55</f>
        <v>100000</v>
      </c>
      <c r="E54" s="39"/>
      <c r="F54" s="41">
        <f>F55</f>
        <v>50000</v>
      </c>
      <c r="G54" s="41"/>
    </row>
    <row r="55" spans="1:7" s="1" customFormat="1" ht="24.6" customHeight="1">
      <c r="A55" s="8" t="s">
        <v>65</v>
      </c>
      <c r="B55" s="15" t="s">
        <v>109</v>
      </c>
      <c r="C55" s="9">
        <v>200</v>
      </c>
      <c r="D55" s="39">
        <v>100000</v>
      </c>
      <c r="E55" s="39"/>
      <c r="F55" s="41">
        <v>50000</v>
      </c>
      <c r="G55" s="41"/>
    </row>
    <row r="56" spans="1:7" s="1" customFormat="1" ht="24.6" customHeight="1">
      <c r="A56" s="8" t="s">
        <v>6</v>
      </c>
      <c r="B56" s="15" t="s">
        <v>109</v>
      </c>
      <c r="C56" s="9">
        <v>240</v>
      </c>
      <c r="D56" s="39">
        <v>100000</v>
      </c>
      <c r="E56" s="39"/>
      <c r="F56" s="41">
        <v>50000</v>
      </c>
      <c r="G56" s="41"/>
    </row>
    <row r="57" spans="1:7" s="1" customFormat="1" ht="12.6" customHeight="1">
      <c r="A57" s="11" t="s">
        <v>66</v>
      </c>
      <c r="B57" s="19" t="s">
        <v>67</v>
      </c>
      <c r="C57" s="10"/>
      <c r="D57" s="37">
        <f>D59</f>
        <v>30000</v>
      </c>
      <c r="E57" s="37"/>
      <c r="F57" s="38">
        <v>30000</v>
      </c>
      <c r="G57" s="38"/>
    </row>
    <row r="58" spans="1:7" s="1" customFormat="1">
      <c r="A58" s="35" t="s">
        <v>68</v>
      </c>
      <c r="B58" s="34" t="s">
        <v>69</v>
      </c>
      <c r="C58" s="27"/>
      <c r="D58" s="42">
        <f>D59</f>
        <v>30000</v>
      </c>
      <c r="E58" s="42"/>
      <c r="F58" s="43">
        <f>F59</f>
        <v>30000</v>
      </c>
      <c r="G58" s="43"/>
    </row>
    <row r="59" spans="1:7" s="1" customFormat="1" ht="28.95" customHeight="1">
      <c r="A59" s="8" t="s">
        <v>39</v>
      </c>
      <c r="B59" s="15" t="s">
        <v>110</v>
      </c>
      <c r="C59" s="9">
        <v>200</v>
      </c>
      <c r="D59" s="39">
        <v>30000</v>
      </c>
      <c r="E59" s="39"/>
      <c r="F59" s="41">
        <v>30000</v>
      </c>
      <c r="G59" s="41"/>
    </row>
    <row r="60" spans="1:7" s="1" customFormat="1" ht="25.2" customHeight="1">
      <c r="A60" s="8" t="s">
        <v>6</v>
      </c>
      <c r="B60" s="15" t="s">
        <v>110</v>
      </c>
      <c r="C60" s="9">
        <v>240</v>
      </c>
      <c r="D60" s="39">
        <v>30000</v>
      </c>
      <c r="E60" s="39"/>
      <c r="F60" s="41">
        <v>30000</v>
      </c>
      <c r="G60" s="41"/>
    </row>
    <row r="61" spans="1:7" s="1" customFormat="1">
      <c r="A61" s="11" t="s">
        <v>70</v>
      </c>
      <c r="B61" s="19" t="s">
        <v>71</v>
      </c>
      <c r="C61" s="10"/>
      <c r="D61" s="37">
        <f>D62</f>
        <v>200000</v>
      </c>
      <c r="E61" s="37"/>
      <c r="F61" s="38">
        <f>F62</f>
        <v>200000</v>
      </c>
      <c r="G61" s="38"/>
    </row>
    <row r="62" spans="1:7" s="1" customFormat="1">
      <c r="A62" s="35" t="s">
        <v>72</v>
      </c>
      <c r="B62" s="34" t="s">
        <v>73</v>
      </c>
      <c r="C62" s="27"/>
      <c r="D62" s="42">
        <f>D63</f>
        <v>200000</v>
      </c>
      <c r="E62" s="42"/>
      <c r="F62" s="43">
        <f>F63</f>
        <v>200000</v>
      </c>
      <c r="G62" s="43"/>
    </row>
    <row r="63" spans="1:7" s="1" customFormat="1" ht="27" customHeight="1">
      <c r="A63" s="8" t="s">
        <v>39</v>
      </c>
      <c r="B63" s="15" t="s">
        <v>111</v>
      </c>
      <c r="C63" s="9">
        <v>200</v>
      </c>
      <c r="D63" s="39">
        <v>200000</v>
      </c>
      <c r="E63" s="39"/>
      <c r="F63" s="41">
        <v>200000</v>
      </c>
      <c r="G63" s="41"/>
    </row>
    <row r="64" spans="1:7" s="1" customFormat="1" ht="27" customHeight="1">
      <c r="A64" s="8" t="s">
        <v>6</v>
      </c>
      <c r="B64" s="15" t="s">
        <v>111</v>
      </c>
      <c r="C64" s="9">
        <v>240</v>
      </c>
      <c r="D64" s="39">
        <v>200000</v>
      </c>
      <c r="E64" s="39"/>
      <c r="F64" s="41">
        <v>200000</v>
      </c>
      <c r="G64" s="41"/>
    </row>
    <row r="65" spans="1:7" s="1" customFormat="1">
      <c r="A65" s="7" t="s">
        <v>74</v>
      </c>
      <c r="B65" s="14" t="s">
        <v>75</v>
      </c>
      <c r="C65" s="36"/>
      <c r="D65" s="40">
        <f>D66</f>
        <v>200000</v>
      </c>
      <c r="E65" s="40"/>
      <c r="F65" s="44">
        <f>F66</f>
        <v>100000</v>
      </c>
      <c r="G65" s="44"/>
    </row>
    <row r="66" spans="1:7" s="1" customFormat="1" ht="30.6" customHeight="1">
      <c r="A66" s="11" t="s">
        <v>76</v>
      </c>
      <c r="B66" s="19" t="s">
        <v>77</v>
      </c>
      <c r="C66" s="10"/>
      <c r="D66" s="37">
        <f>D67</f>
        <v>200000</v>
      </c>
      <c r="E66" s="37"/>
      <c r="F66" s="38">
        <f>F67</f>
        <v>100000</v>
      </c>
      <c r="G66" s="38"/>
    </row>
    <row r="67" spans="1:7" s="1" customFormat="1" ht="24.6" customHeight="1">
      <c r="A67" s="8" t="s">
        <v>39</v>
      </c>
      <c r="B67" s="15" t="s">
        <v>112</v>
      </c>
      <c r="C67" s="9">
        <v>200</v>
      </c>
      <c r="D67" s="39">
        <v>200000</v>
      </c>
      <c r="E67" s="39"/>
      <c r="F67" s="41">
        <v>100000</v>
      </c>
      <c r="G67" s="38"/>
    </row>
    <row r="68" spans="1:7" s="1" customFormat="1" ht="33" customHeight="1">
      <c r="A68" s="8" t="s">
        <v>6</v>
      </c>
      <c r="B68" s="15" t="s">
        <v>112</v>
      </c>
      <c r="C68" s="9">
        <v>240</v>
      </c>
      <c r="D68" s="39">
        <v>200000</v>
      </c>
      <c r="E68" s="39"/>
      <c r="F68" s="41">
        <v>100000</v>
      </c>
      <c r="G68" s="38"/>
    </row>
    <row r="69" spans="1:7" s="1" customFormat="1" ht="18.600000000000001" customHeight="1">
      <c r="A69" s="7" t="s">
        <v>78</v>
      </c>
      <c r="B69" s="14" t="s">
        <v>79</v>
      </c>
      <c r="C69" s="36"/>
      <c r="D69" s="40">
        <f>D70</f>
        <v>345660.8</v>
      </c>
      <c r="E69" s="40"/>
      <c r="F69" s="44">
        <f>F70</f>
        <v>116986</v>
      </c>
      <c r="G69" s="44"/>
    </row>
    <row r="70" spans="1:7" s="1" customFormat="1">
      <c r="A70" s="35" t="s">
        <v>80</v>
      </c>
      <c r="B70" s="34" t="s">
        <v>81</v>
      </c>
      <c r="C70" s="27"/>
      <c r="D70" s="42">
        <f>D71</f>
        <v>345660.8</v>
      </c>
      <c r="E70" s="42"/>
      <c r="F70" s="43">
        <f>F71</f>
        <v>116986</v>
      </c>
      <c r="G70" s="43"/>
    </row>
    <row r="71" spans="1:7" s="1" customFormat="1" ht="27" customHeight="1">
      <c r="A71" s="8" t="s">
        <v>39</v>
      </c>
      <c r="B71" s="15" t="s">
        <v>113</v>
      </c>
      <c r="C71" s="9">
        <v>200</v>
      </c>
      <c r="D71" s="39">
        <v>345660.8</v>
      </c>
      <c r="E71" s="39"/>
      <c r="F71" s="41">
        <v>116986</v>
      </c>
      <c r="G71" s="41"/>
    </row>
    <row r="72" spans="1:7" s="1" customFormat="1" ht="27" customHeight="1">
      <c r="A72" s="8" t="s">
        <v>6</v>
      </c>
      <c r="B72" s="15" t="s">
        <v>113</v>
      </c>
      <c r="C72" s="9">
        <v>240</v>
      </c>
      <c r="D72" s="39">
        <v>345660.8</v>
      </c>
      <c r="E72" s="39"/>
      <c r="F72" s="41">
        <v>116986</v>
      </c>
      <c r="G72" s="41"/>
    </row>
    <row r="73" spans="1:7" s="1" customFormat="1" ht="55.2">
      <c r="A73" s="11" t="s">
        <v>53</v>
      </c>
      <c r="B73" s="19" t="s">
        <v>54</v>
      </c>
      <c r="C73" s="10"/>
      <c r="D73" s="37">
        <f>D74</f>
        <v>320000</v>
      </c>
      <c r="E73" s="37"/>
      <c r="F73" s="38">
        <f>F74</f>
        <v>320000</v>
      </c>
      <c r="G73" s="38"/>
    </row>
    <row r="74" spans="1:7" s="1" customFormat="1" ht="27">
      <c r="A74" s="8" t="s">
        <v>39</v>
      </c>
      <c r="B74" s="15" t="s">
        <v>114</v>
      </c>
      <c r="C74" s="9">
        <v>200</v>
      </c>
      <c r="D74" s="39">
        <v>320000</v>
      </c>
      <c r="E74" s="39"/>
      <c r="F74" s="41">
        <v>320000</v>
      </c>
      <c r="G74" s="41"/>
    </row>
    <row r="75" spans="1:7" s="1" customFormat="1" ht="27">
      <c r="A75" s="8" t="s">
        <v>6</v>
      </c>
      <c r="B75" s="15" t="s">
        <v>114</v>
      </c>
      <c r="C75" s="9">
        <v>240</v>
      </c>
      <c r="D75" s="39">
        <v>320000</v>
      </c>
      <c r="E75" s="39"/>
      <c r="F75" s="41">
        <v>320000</v>
      </c>
      <c r="G75" s="41"/>
    </row>
    <row r="76" spans="1:7" s="1" customFormat="1">
      <c r="A76" s="29" t="s">
        <v>13</v>
      </c>
      <c r="B76" s="30">
        <v>6000000000</v>
      </c>
      <c r="C76" s="31"/>
      <c r="D76" s="45">
        <f>D77+D80+D83+D90+D93+D96+D115+D121+D126+D129+D132+D135+D138+D118+D103</f>
        <v>49056227.200000003</v>
      </c>
      <c r="E76" s="45"/>
      <c r="F76" s="46">
        <f>F77+F80+F83+F90+F93+F96+F103+F115+F118+F121+F126+F129+F132+F135+F138</f>
        <v>41064554</v>
      </c>
      <c r="G76" s="47"/>
    </row>
    <row r="77" spans="1:7" s="1" customFormat="1" ht="27.6">
      <c r="A77" s="11" t="s">
        <v>14</v>
      </c>
      <c r="B77" s="19">
        <v>6000000040</v>
      </c>
      <c r="C77" s="11"/>
      <c r="D77" s="37">
        <f>D78</f>
        <v>30000</v>
      </c>
      <c r="E77" s="37"/>
      <c r="F77" s="38">
        <f>F78</f>
        <v>30000</v>
      </c>
      <c r="G77" s="38"/>
    </row>
    <row r="78" spans="1:7" s="1" customFormat="1" ht="27">
      <c r="A78" s="8" t="s">
        <v>39</v>
      </c>
      <c r="B78" s="15">
        <v>6000000040</v>
      </c>
      <c r="C78" s="9">
        <v>200</v>
      </c>
      <c r="D78" s="37">
        <v>30000</v>
      </c>
      <c r="E78" s="37"/>
      <c r="F78" s="38">
        <v>30000</v>
      </c>
      <c r="G78" s="38"/>
    </row>
    <row r="79" spans="1:7" s="1" customFormat="1" ht="27">
      <c r="A79" s="8" t="s">
        <v>6</v>
      </c>
      <c r="B79" s="15">
        <v>6000000040</v>
      </c>
      <c r="C79" s="9">
        <v>240</v>
      </c>
      <c r="D79" s="39">
        <v>30000</v>
      </c>
      <c r="E79" s="39"/>
      <c r="F79" s="41">
        <v>30000</v>
      </c>
      <c r="G79" s="41"/>
    </row>
    <row r="80" spans="1:7" s="1" customFormat="1">
      <c r="A80" s="11" t="s">
        <v>15</v>
      </c>
      <c r="B80" s="19">
        <v>6000000220</v>
      </c>
      <c r="C80" s="11"/>
      <c r="D80" s="37">
        <f>D81</f>
        <v>280000</v>
      </c>
      <c r="E80" s="37"/>
      <c r="F80" s="38">
        <f>F81</f>
        <v>280000</v>
      </c>
      <c r="G80" s="38"/>
    </row>
    <row r="81" spans="1:7" s="1" customFormat="1">
      <c r="A81" s="8" t="s">
        <v>16</v>
      </c>
      <c r="B81" s="15">
        <v>6000000220</v>
      </c>
      <c r="C81" s="9">
        <v>300</v>
      </c>
      <c r="D81" s="39">
        <v>280000</v>
      </c>
      <c r="E81" s="37"/>
      <c r="F81" s="41">
        <v>280000</v>
      </c>
      <c r="G81" s="41"/>
    </row>
    <row r="82" spans="1:7" s="1" customFormat="1" ht="27">
      <c r="A82" s="8" t="s">
        <v>17</v>
      </c>
      <c r="B82" s="15">
        <v>6000000220</v>
      </c>
      <c r="C82" s="9">
        <v>320</v>
      </c>
      <c r="D82" s="39">
        <v>280000</v>
      </c>
      <c r="E82" s="37"/>
      <c r="F82" s="41">
        <v>280000</v>
      </c>
      <c r="G82" s="41"/>
    </row>
    <row r="83" spans="1:7" s="1" customFormat="1" ht="21" customHeight="1">
      <c r="A83" s="11" t="s">
        <v>18</v>
      </c>
      <c r="B83" s="19">
        <v>6000000590</v>
      </c>
      <c r="C83" s="11"/>
      <c r="D83" s="37">
        <f>D84+D86+D88</f>
        <v>10156800</v>
      </c>
      <c r="E83" s="37"/>
      <c r="F83" s="38">
        <f>F84+F86+F88</f>
        <v>10156800</v>
      </c>
      <c r="G83" s="38"/>
    </row>
    <row r="84" spans="1:7" s="1" customFormat="1" ht="53.4">
      <c r="A84" s="8" t="s">
        <v>8</v>
      </c>
      <c r="B84" s="15">
        <v>6000000590</v>
      </c>
      <c r="C84" s="9">
        <v>100</v>
      </c>
      <c r="D84" s="39">
        <f>D85</f>
        <v>8299300</v>
      </c>
      <c r="E84" s="39"/>
      <c r="F84" s="39">
        <f>F85</f>
        <v>8299300</v>
      </c>
      <c r="G84" s="41"/>
    </row>
    <row r="85" spans="1:7" s="1" customFormat="1">
      <c r="A85" s="8" t="s">
        <v>19</v>
      </c>
      <c r="B85" s="15" t="s">
        <v>36</v>
      </c>
      <c r="C85" s="9">
        <v>110</v>
      </c>
      <c r="D85" s="39">
        <v>8299300</v>
      </c>
      <c r="E85" s="39"/>
      <c r="F85" s="39">
        <v>8299300</v>
      </c>
      <c r="G85" s="41"/>
    </row>
    <row r="86" spans="1:7" s="1" customFormat="1" ht="27">
      <c r="A86" s="8" t="s">
        <v>39</v>
      </c>
      <c r="B86" s="15">
        <v>6000000590</v>
      </c>
      <c r="C86" s="9">
        <v>200</v>
      </c>
      <c r="D86" s="39">
        <f>D87</f>
        <v>1788000</v>
      </c>
      <c r="E86" s="39"/>
      <c r="F86" s="39">
        <v>1788000</v>
      </c>
      <c r="G86" s="41"/>
    </row>
    <row r="87" spans="1:7" s="1" customFormat="1" ht="27">
      <c r="A87" s="8" t="s">
        <v>6</v>
      </c>
      <c r="B87" s="15">
        <v>6000000590</v>
      </c>
      <c r="C87" s="9">
        <v>240</v>
      </c>
      <c r="D87" s="39">
        <v>1788000</v>
      </c>
      <c r="E87" s="39"/>
      <c r="F87" s="39">
        <v>1788000</v>
      </c>
      <c r="G87" s="41"/>
    </row>
    <row r="88" spans="1:7" s="1" customFormat="1">
      <c r="A88" s="8" t="s">
        <v>12</v>
      </c>
      <c r="B88" s="15">
        <v>6000000590</v>
      </c>
      <c r="C88" s="9">
        <v>800</v>
      </c>
      <c r="D88" s="39">
        <v>69500</v>
      </c>
      <c r="E88" s="39"/>
      <c r="F88" s="39">
        <v>69500</v>
      </c>
      <c r="G88" s="41"/>
    </row>
    <row r="89" spans="1:7" s="1" customFormat="1">
      <c r="A89" s="8" t="s">
        <v>20</v>
      </c>
      <c r="B89" s="15">
        <v>6000000590</v>
      </c>
      <c r="C89" s="9">
        <v>850</v>
      </c>
      <c r="D89" s="39">
        <v>69500</v>
      </c>
      <c r="E89" s="39"/>
      <c r="F89" s="39">
        <v>69500</v>
      </c>
      <c r="G89" s="41"/>
    </row>
    <row r="90" spans="1:7" s="1" customFormat="1" ht="41.25" customHeight="1">
      <c r="A90" s="11" t="s">
        <v>21</v>
      </c>
      <c r="B90" s="19">
        <v>6000002030</v>
      </c>
      <c r="C90" s="10"/>
      <c r="D90" s="37">
        <f>D91</f>
        <v>1540000</v>
      </c>
      <c r="E90" s="37"/>
      <c r="F90" s="38">
        <f>F91</f>
        <v>1540000</v>
      </c>
      <c r="G90" s="38"/>
    </row>
    <row r="91" spans="1:7" s="1" customFormat="1" ht="53.4">
      <c r="A91" s="8" t="s">
        <v>8</v>
      </c>
      <c r="B91" s="15">
        <v>6000002030</v>
      </c>
      <c r="C91" s="9">
        <v>100</v>
      </c>
      <c r="D91" s="39">
        <v>1540000</v>
      </c>
      <c r="E91" s="39"/>
      <c r="F91" s="41">
        <v>1540000</v>
      </c>
      <c r="G91" s="41"/>
    </row>
    <row r="92" spans="1:7" s="1" customFormat="1" ht="27">
      <c r="A92" s="8" t="s">
        <v>9</v>
      </c>
      <c r="B92" s="15">
        <v>6000002030</v>
      </c>
      <c r="C92" s="9">
        <v>120</v>
      </c>
      <c r="D92" s="39">
        <v>1540000</v>
      </c>
      <c r="E92" s="39"/>
      <c r="F92" s="41">
        <v>1540000</v>
      </c>
      <c r="G92" s="41"/>
    </row>
    <row r="93" spans="1:7" s="1" customFormat="1" ht="27.6">
      <c r="A93" s="11" t="s">
        <v>22</v>
      </c>
      <c r="B93" s="19">
        <v>6000002040</v>
      </c>
      <c r="C93" s="11"/>
      <c r="D93" s="37">
        <f>D94</f>
        <v>11162500</v>
      </c>
      <c r="E93" s="37"/>
      <c r="F93" s="38">
        <f>F94</f>
        <v>11162500</v>
      </c>
      <c r="G93" s="38"/>
    </row>
    <row r="94" spans="1:7" s="1" customFormat="1" ht="53.4">
      <c r="A94" s="8" t="s">
        <v>8</v>
      </c>
      <c r="B94" s="15">
        <v>6000002040</v>
      </c>
      <c r="C94" s="9">
        <v>100</v>
      </c>
      <c r="D94" s="39">
        <v>11162500</v>
      </c>
      <c r="E94" s="39"/>
      <c r="F94" s="41">
        <v>11162500</v>
      </c>
      <c r="G94" s="41"/>
    </row>
    <row r="95" spans="1:7" s="1" customFormat="1" ht="27">
      <c r="A95" s="8" t="s">
        <v>9</v>
      </c>
      <c r="B95" s="15">
        <v>6000002040</v>
      </c>
      <c r="C95" s="9">
        <v>120</v>
      </c>
      <c r="D95" s="39">
        <v>11162500</v>
      </c>
      <c r="E95" s="39"/>
      <c r="F95" s="41">
        <v>11162500</v>
      </c>
      <c r="G95" s="41"/>
    </row>
    <row r="96" spans="1:7" s="1" customFormat="1">
      <c r="A96" s="11" t="s">
        <v>23</v>
      </c>
      <c r="B96" s="19">
        <v>6000002400</v>
      </c>
      <c r="C96" s="11"/>
      <c r="D96" s="37">
        <f>D97+D99+D101</f>
        <v>1547500</v>
      </c>
      <c r="E96" s="37"/>
      <c r="F96" s="38">
        <f>F97+F99+F101</f>
        <v>1291397</v>
      </c>
      <c r="G96" s="38"/>
    </row>
    <row r="97" spans="1:7" s="1" customFormat="1" ht="53.4">
      <c r="A97" s="8" t="s">
        <v>8</v>
      </c>
      <c r="B97" s="15">
        <v>6000002400</v>
      </c>
      <c r="C97" s="9">
        <v>100</v>
      </c>
      <c r="D97" s="39">
        <v>250000</v>
      </c>
      <c r="E97" s="39"/>
      <c r="F97" s="39">
        <v>200000</v>
      </c>
      <c r="G97" s="41"/>
    </row>
    <row r="98" spans="1:7" s="1" customFormat="1" ht="27">
      <c r="A98" s="8" t="s">
        <v>9</v>
      </c>
      <c r="B98" s="15">
        <v>6000002400</v>
      </c>
      <c r="C98" s="9">
        <v>120</v>
      </c>
      <c r="D98" s="39">
        <v>250000</v>
      </c>
      <c r="E98" s="39"/>
      <c r="F98" s="39">
        <v>200000</v>
      </c>
      <c r="G98" s="41"/>
    </row>
    <row r="99" spans="1:7" s="1" customFormat="1" ht="27">
      <c r="A99" s="8" t="s">
        <v>39</v>
      </c>
      <c r="B99" s="15">
        <v>6000002400</v>
      </c>
      <c r="C99" s="9">
        <v>200</v>
      </c>
      <c r="D99" s="39">
        <v>1227500</v>
      </c>
      <c r="E99" s="39"/>
      <c r="F99" s="39">
        <v>1021397</v>
      </c>
      <c r="G99" s="41"/>
    </row>
    <row r="100" spans="1:7" s="1" customFormat="1" ht="27">
      <c r="A100" s="8" t="s">
        <v>6</v>
      </c>
      <c r="B100" s="15">
        <v>6000002400</v>
      </c>
      <c r="C100" s="9">
        <v>240</v>
      </c>
      <c r="D100" s="39">
        <v>1227500</v>
      </c>
      <c r="E100" s="39"/>
      <c r="F100" s="39">
        <v>1021397</v>
      </c>
      <c r="G100" s="41"/>
    </row>
    <row r="101" spans="1:7" s="1" customFormat="1">
      <c r="A101" s="8" t="s">
        <v>12</v>
      </c>
      <c r="B101" s="15">
        <v>6000002400</v>
      </c>
      <c r="C101" s="9">
        <v>800</v>
      </c>
      <c r="D101" s="39">
        <v>70000</v>
      </c>
      <c r="E101" s="39"/>
      <c r="F101" s="39">
        <v>70000</v>
      </c>
      <c r="G101" s="41"/>
    </row>
    <row r="102" spans="1:7" s="1" customFormat="1">
      <c r="A102" s="8" t="s">
        <v>20</v>
      </c>
      <c r="B102" s="15">
        <v>6000002400</v>
      </c>
      <c r="C102" s="9">
        <v>850</v>
      </c>
      <c r="D102" s="39">
        <v>70000</v>
      </c>
      <c r="E102" s="39"/>
      <c r="F102" s="39">
        <v>70000</v>
      </c>
      <c r="G102" s="41"/>
    </row>
    <row r="103" spans="1:7" s="1" customFormat="1">
      <c r="A103" s="11" t="s">
        <v>115</v>
      </c>
      <c r="B103" s="19" t="s">
        <v>125</v>
      </c>
      <c r="C103" s="10"/>
      <c r="D103" s="37">
        <f>D104+D110</f>
        <v>21045200</v>
      </c>
      <c r="E103" s="37"/>
      <c r="F103" s="37">
        <f>F104+F110</f>
        <v>12300000</v>
      </c>
      <c r="G103" s="38"/>
    </row>
    <row r="104" spans="1:7" s="1" customFormat="1" ht="58.95" customHeight="1">
      <c r="A104" s="8" t="s">
        <v>118</v>
      </c>
      <c r="B104" s="15" t="s">
        <v>123</v>
      </c>
      <c r="C104" s="9"/>
      <c r="D104" s="39">
        <f>D106</f>
        <v>19950000</v>
      </c>
      <c r="E104" s="39"/>
      <c r="F104" s="39">
        <f>F106</f>
        <v>11685000</v>
      </c>
      <c r="G104" s="41"/>
    </row>
    <row r="105" spans="1:7" s="1" customFormat="1" ht="25.2" customHeight="1">
      <c r="A105" s="8" t="s">
        <v>117</v>
      </c>
      <c r="B105" s="15" t="s">
        <v>123</v>
      </c>
      <c r="C105" s="9"/>
      <c r="D105" s="39">
        <v>19950000</v>
      </c>
      <c r="E105" s="39"/>
      <c r="F105" s="39">
        <v>11685000</v>
      </c>
      <c r="G105" s="41"/>
    </row>
    <row r="106" spans="1:7" s="1" customFormat="1" ht="26.4">
      <c r="A106" s="12" t="s">
        <v>62</v>
      </c>
      <c r="B106" s="15" t="s">
        <v>123</v>
      </c>
      <c r="C106" s="9">
        <v>200</v>
      </c>
      <c r="D106" s="39">
        <v>19950000</v>
      </c>
      <c r="E106" s="39"/>
      <c r="F106" s="39">
        <v>11685000</v>
      </c>
      <c r="G106" s="41"/>
    </row>
    <row r="107" spans="1:7" s="1" customFormat="1" ht="27">
      <c r="A107" s="8" t="s">
        <v>6</v>
      </c>
      <c r="B107" s="15" t="s">
        <v>123</v>
      </c>
      <c r="C107" s="9">
        <v>240</v>
      </c>
      <c r="D107" s="39">
        <v>19950000</v>
      </c>
      <c r="E107" s="39"/>
      <c r="F107" s="39">
        <v>11685000</v>
      </c>
      <c r="G107" s="41"/>
    </row>
    <row r="108" spans="1:7" s="1" customFormat="1" ht="27">
      <c r="A108" s="8" t="s">
        <v>124</v>
      </c>
      <c r="B108" s="15" t="s">
        <v>123</v>
      </c>
      <c r="C108" s="9">
        <v>244</v>
      </c>
      <c r="D108" s="39">
        <v>19950000</v>
      </c>
      <c r="E108" s="39"/>
      <c r="F108" s="39">
        <v>11685000</v>
      </c>
      <c r="G108" s="41"/>
    </row>
    <row r="109" spans="1:7" s="1" customFormat="1" ht="27.6">
      <c r="A109" s="11" t="s">
        <v>127</v>
      </c>
      <c r="B109" s="19" t="s">
        <v>128</v>
      </c>
      <c r="C109" s="9"/>
      <c r="D109" s="39">
        <v>1095200</v>
      </c>
      <c r="E109" s="39"/>
      <c r="F109" s="39">
        <v>615000</v>
      </c>
      <c r="G109" s="41"/>
    </row>
    <row r="110" spans="1:7" s="1" customFormat="1" ht="57.6" customHeight="1">
      <c r="A110" s="8" t="s">
        <v>119</v>
      </c>
      <c r="B110" s="15" t="s">
        <v>126</v>
      </c>
      <c r="C110" s="9"/>
      <c r="D110" s="39">
        <f>D112</f>
        <v>1095200</v>
      </c>
      <c r="E110" s="39"/>
      <c r="F110" s="39">
        <f>F112</f>
        <v>615000</v>
      </c>
      <c r="G110" s="41"/>
    </row>
    <row r="111" spans="1:7" s="1" customFormat="1" ht="28.2" customHeight="1">
      <c r="A111" s="8" t="s">
        <v>117</v>
      </c>
      <c r="B111" s="15" t="s">
        <v>126</v>
      </c>
      <c r="C111" s="9"/>
      <c r="D111" s="39">
        <v>1095200</v>
      </c>
      <c r="E111" s="39"/>
      <c r="F111" s="39">
        <v>615000</v>
      </c>
      <c r="G111" s="41"/>
    </row>
    <row r="112" spans="1:7" s="1" customFormat="1" ht="26.4">
      <c r="A112" s="12" t="s">
        <v>62</v>
      </c>
      <c r="B112" s="15" t="s">
        <v>126</v>
      </c>
      <c r="C112" s="9">
        <v>200</v>
      </c>
      <c r="D112" s="39">
        <v>1095200</v>
      </c>
      <c r="E112" s="39"/>
      <c r="F112" s="39">
        <v>615000</v>
      </c>
      <c r="G112" s="41"/>
    </row>
    <row r="113" spans="1:7" s="1" customFormat="1" ht="27">
      <c r="A113" s="8" t="s">
        <v>6</v>
      </c>
      <c r="B113" s="15" t="s">
        <v>126</v>
      </c>
      <c r="C113" s="9">
        <v>240</v>
      </c>
      <c r="D113" s="39">
        <v>1095200</v>
      </c>
      <c r="E113" s="39"/>
      <c r="F113" s="39">
        <v>615000</v>
      </c>
      <c r="G113" s="41"/>
    </row>
    <row r="114" spans="1:7" s="1" customFormat="1" ht="27">
      <c r="A114" s="8" t="s">
        <v>124</v>
      </c>
      <c r="B114" s="15" t="s">
        <v>126</v>
      </c>
      <c r="C114" s="9">
        <v>244</v>
      </c>
      <c r="D114" s="39">
        <v>1095200</v>
      </c>
      <c r="E114" s="39"/>
      <c r="F114" s="39">
        <v>615000</v>
      </c>
      <c r="G114" s="41"/>
    </row>
    <row r="115" spans="1:7" s="1" customFormat="1">
      <c r="A115" s="11" t="s">
        <v>24</v>
      </c>
      <c r="B115" s="19">
        <v>6000007050</v>
      </c>
      <c r="C115" s="11"/>
      <c r="D115" s="37">
        <f>D116</f>
        <v>100000</v>
      </c>
      <c r="E115" s="39"/>
      <c r="F115" s="38">
        <f>F116</f>
        <v>100000</v>
      </c>
      <c r="G115" s="38"/>
    </row>
    <row r="116" spans="1:7" s="1" customFormat="1">
      <c r="A116" s="8" t="s">
        <v>12</v>
      </c>
      <c r="B116" s="15">
        <v>6000007050</v>
      </c>
      <c r="C116" s="9">
        <v>800</v>
      </c>
      <c r="D116" s="39">
        <v>100000</v>
      </c>
      <c r="E116" s="39"/>
      <c r="F116" s="41">
        <v>100000</v>
      </c>
      <c r="G116" s="41"/>
    </row>
    <row r="117" spans="1:7" s="1" customFormat="1">
      <c r="A117" s="8" t="s">
        <v>25</v>
      </c>
      <c r="B117" s="15">
        <v>6000007050</v>
      </c>
      <c r="C117" s="9">
        <v>870</v>
      </c>
      <c r="D117" s="39">
        <v>100000</v>
      </c>
      <c r="E117" s="39"/>
      <c r="F117" s="41">
        <v>100000</v>
      </c>
      <c r="G117" s="41"/>
    </row>
    <row r="118" spans="1:7" s="1" customFormat="1">
      <c r="A118" s="11" t="s">
        <v>56</v>
      </c>
      <c r="B118" s="19" t="s">
        <v>120</v>
      </c>
      <c r="C118" s="10"/>
      <c r="D118" s="38">
        <f>D119</f>
        <v>1434447.2</v>
      </c>
      <c r="E118" s="37"/>
      <c r="F118" s="38">
        <f>F119</f>
        <v>2438897</v>
      </c>
      <c r="G118" s="38"/>
    </row>
    <row r="119" spans="1:7" s="1" customFormat="1">
      <c r="A119" s="8" t="s">
        <v>12</v>
      </c>
      <c r="B119" s="34" t="s">
        <v>120</v>
      </c>
      <c r="C119" s="9">
        <v>800</v>
      </c>
      <c r="D119" s="41">
        <v>1434447.2</v>
      </c>
      <c r="E119" s="39"/>
      <c r="F119" s="41">
        <v>2438897</v>
      </c>
      <c r="G119" s="41"/>
    </row>
    <row r="120" spans="1:7" s="1" customFormat="1">
      <c r="A120" s="8" t="s">
        <v>25</v>
      </c>
      <c r="B120" s="34" t="s">
        <v>120</v>
      </c>
      <c r="C120" s="9">
        <v>870</v>
      </c>
      <c r="D120" s="41">
        <v>1434447.2</v>
      </c>
      <c r="E120" s="39"/>
      <c r="F120" s="41">
        <v>2438897</v>
      </c>
      <c r="G120" s="41"/>
    </row>
    <row r="121" spans="1:7" s="1" customFormat="1" ht="27.6">
      <c r="A121" s="11" t="s">
        <v>26</v>
      </c>
      <c r="B121" s="19">
        <v>6000051180</v>
      </c>
      <c r="C121" s="11"/>
      <c r="D121" s="37">
        <f>D122+D124</f>
        <v>397700</v>
      </c>
      <c r="E121" s="37">
        <f>E122+E124</f>
        <v>397700</v>
      </c>
      <c r="F121" s="38">
        <f>F122+F124</f>
        <v>411000</v>
      </c>
      <c r="G121" s="38">
        <f>G122+G124</f>
        <v>411000</v>
      </c>
    </row>
    <row r="122" spans="1:7" s="1" customFormat="1" ht="53.4">
      <c r="A122" s="8" t="s">
        <v>8</v>
      </c>
      <c r="B122" s="15">
        <v>6000051180</v>
      </c>
      <c r="C122" s="9">
        <v>100</v>
      </c>
      <c r="D122" s="39">
        <v>367700</v>
      </c>
      <c r="E122" s="39">
        <v>367700</v>
      </c>
      <c r="F122" s="41">
        <v>381000</v>
      </c>
      <c r="G122" s="41">
        <v>381000</v>
      </c>
    </row>
    <row r="123" spans="1:7" s="1" customFormat="1" ht="27">
      <c r="A123" s="8" t="s">
        <v>9</v>
      </c>
      <c r="B123" s="15">
        <v>6000051180</v>
      </c>
      <c r="C123" s="9">
        <v>120</v>
      </c>
      <c r="D123" s="39">
        <v>367700</v>
      </c>
      <c r="E123" s="39">
        <v>367700</v>
      </c>
      <c r="F123" s="41">
        <v>381000</v>
      </c>
      <c r="G123" s="41">
        <v>381000</v>
      </c>
    </row>
    <row r="124" spans="1:7" s="1" customFormat="1" ht="27">
      <c r="A124" s="8" t="s">
        <v>39</v>
      </c>
      <c r="B124" s="15">
        <v>6000051180</v>
      </c>
      <c r="C124" s="9">
        <v>200</v>
      </c>
      <c r="D124" s="39">
        <v>30000</v>
      </c>
      <c r="E124" s="39">
        <v>30000</v>
      </c>
      <c r="F124" s="41">
        <v>30000</v>
      </c>
      <c r="G124" s="41">
        <v>30000</v>
      </c>
    </row>
    <row r="125" spans="1:7" s="1" customFormat="1" ht="27">
      <c r="A125" s="8" t="s">
        <v>6</v>
      </c>
      <c r="B125" s="15">
        <v>6000051180</v>
      </c>
      <c r="C125" s="9">
        <v>240</v>
      </c>
      <c r="D125" s="39">
        <v>30000</v>
      </c>
      <c r="E125" s="39">
        <v>30000</v>
      </c>
      <c r="F125" s="41">
        <v>30000</v>
      </c>
      <c r="G125" s="41">
        <v>30000</v>
      </c>
    </row>
    <row r="126" spans="1:7" s="1" customFormat="1">
      <c r="A126" s="11" t="s">
        <v>27</v>
      </c>
      <c r="B126" s="19" t="s">
        <v>37</v>
      </c>
      <c r="C126" s="11"/>
      <c r="D126" s="37">
        <f>D127</f>
        <v>1272600</v>
      </c>
      <c r="E126" s="37"/>
      <c r="F126" s="38">
        <f>F127</f>
        <v>1272600</v>
      </c>
      <c r="G126" s="38"/>
    </row>
    <row r="127" spans="1:7" s="1" customFormat="1">
      <c r="A127" s="8" t="s">
        <v>27</v>
      </c>
      <c r="B127" s="15" t="s">
        <v>37</v>
      </c>
      <c r="C127" s="9">
        <v>100</v>
      </c>
      <c r="D127" s="39">
        <v>1272600</v>
      </c>
      <c r="E127" s="39"/>
      <c r="F127" s="41">
        <v>1272600</v>
      </c>
      <c r="G127" s="41"/>
    </row>
    <row r="128" spans="1:7" s="1" customFormat="1" ht="39.6">
      <c r="A128" s="12" t="s">
        <v>28</v>
      </c>
      <c r="B128" s="15" t="s">
        <v>37</v>
      </c>
      <c r="C128" s="9">
        <v>110</v>
      </c>
      <c r="D128" s="39">
        <v>1272600</v>
      </c>
      <c r="E128" s="39"/>
      <c r="F128" s="41">
        <v>1272600</v>
      </c>
      <c r="G128" s="41"/>
    </row>
    <row r="129" spans="1:7" s="1" customFormat="1" ht="41.4">
      <c r="A129" s="11" t="s">
        <v>29</v>
      </c>
      <c r="B129" s="19">
        <v>6000059300</v>
      </c>
      <c r="C129" s="11"/>
      <c r="D129" s="37">
        <f>D130</f>
        <v>62580</v>
      </c>
      <c r="E129" s="37">
        <f>E130</f>
        <v>62580</v>
      </c>
      <c r="F129" s="38">
        <f>F130</f>
        <v>62580</v>
      </c>
      <c r="G129" s="38">
        <f>G130</f>
        <v>62580</v>
      </c>
    </row>
    <row r="130" spans="1:7" s="1" customFormat="1" ht="53.4">
      <c r="A130" s="8" t="s">
        <v>8</v>
      </c>
      <c r="B130" s="15">
        <v>6000059300</v>
      </c>
      <c r="C130" s="9">
        <v>100</v>
      </c>
      <c r="D130" s="39">
        <v>62580</v>
      </c>
      <c r="E130" s="39">
        <v>62580</v>
      </c>
      <c r="F130" s="41">
        <v>62580</v>
      </c>
      <c r="G130" s="41">
        <v>62580</v>
      </c>
    </row>
    <row r="131" spans="1:7" s="1" customFormat="1" ht="27">
      <c r="A131" s="8" t="s">
        <v>9</v>
      </c>
      <c r="B131" s="15">
        <v>6000059300</v>
      </c>
      <c r="C131" s="9">
        <v>120</v>
      </c>
      <c r="D131" s="39">
        <v>62580</v>
      </c>
      <c r="E131" s="39">
        <v>62580</v>
      </c>
      <c r="F131" s="41">
        <v>62580</v>
      </c>
      <c r="G131" s="41">
        <v>2580</v>
      </c>
    </row>
    <row r="132" spans="1:7" s="1" customFormat="1" ht="41.4">
      <c r="A132" s="11" t="s">
        <v>30</v>
      </c>
      <c r="B132" s="19" t="s">
        <v>31</v>
      </c>
      <c r="C132" s="11"/>
      <c r="D132" s="37">
        <f>D133</f>
        <v>8750</v>
      </c>
      <c r="E132" s="37">
        <f>E133</f>
        <v>8750</v>
      </c>
      <c r="F132" s="38">
        <f>F133</f>
        <v>8750</v>
      </c>
      <c r="G132" s="38">
        <f>G133</f>
        <v>8750</v>
      </c>
    </row>
    <row r="133" spans="1:7" s="1" customFormat="1" ht="27">
      <c r="A133" s="8" t="s">
        <v>39</v>
      </c>
      <c r="B133" s="15" t="s">
        <v>31</v>
      </c>
      <c r="C133" s="9">
        <v>100</v>
      </c>
      <c r="D133" s="39">
        <v>8750</v>
      </c>
      <c r="E133" s="39">
        <v>8750</v>
      </c>
      <c r="F133" s="41">
        <v>8750</v>
      </c>
      <c r="G133" s="41">
        <v>8750</v>
      </c>
    </row>
    <row r="134" spans="1:7" s="1" customFormat="1" ht="27">
      <c r="A134" s="8" t="s">
        <v>6</v>
      </c>
      <c r="B134" s="15" t="s">
        <v>31</v>
      </c>
      <c r="C134" s="9">
        <v>120</v>
      </c>
      <c r="D134" s="39">
        <v>8750</v>
      </c>
      <c r="E134" s="39">
        <v>8750</v>
      </c>
      <c r="F134" s="41">
        <v>8750</v>
      </c>
      <c r="G134" s="41">
        <v>8750</v>
      </c>
    </row>
    <row r="135" spans="1:7" s="1" customFormat="1" ht="27.6">
      <c r="A135" s="11" t="s">
        <v>42</v>
      </c>
      <c r="B135" s="19" t="s">
        <v>41</v>
      </c>
      <c r="C135" s="10"/>
      <c r="D135" s="37">
        <f>D136</f>
        <v>13950</v>
      </c>
      <c r="E135" s="37"/>
      <c r="F135" s="38">
        <f>F136</f>
        <v>7710</v>
      </c>
      <c r="G135" s="38"/>
    </row>
    <row r="136" spans="1:7" s="1" customFormat="1" ht="27">
      <c r="A136" s="8" t="s">
        <v>39</v>
      </c>
      <c r="B136" s="15" t="s">
        <v>41</v>
      </c>
      <c r="C136" s="9">
        <v>200</v>
      </c>
      <c r="D136" s="39">
        <v>13950</v>
      </c>
      <c r="E136" s="39"/>
      <c r="F136" s="41">
        <v>7710</v>
      </c>
      <c r="G136" s="41"/>
    </row>
    <row r="137" spans="1:7" s="1" customFormat="1" ht="27">
      <c r="A137" s="8" t="s">
        <v>6</v>
      </c>
      <c r="B137" s="15" t="s">
        <v>41</v>
      </c>
      <c r="C137" s="9">
        <v>240</v>
      </c>
      <c r="D137" s="39">
        <v>13950</v>
      </c>
      <c r="E137" s="39"/>
      <c r="F137" s="41">
        <v>7710</v>
      </c>
      <c r="G137" s="41"/>
    </row>
    <row r="138" spans="1:7" s="1" customFormat="1" ht="27.6">
      <c r="A138" s="11" t="s">
        <v>49</v>
      </c>
      <c r="B138" s="19" t="s">
        <v>48</v>
      </c>
      <c r="C138" s="27"/>
      <c r="D138" s="37">
        <f>D139</f>
        <v>4200</v>
      </c>
      <c r="E138" s="42"/>
      <c r="F138" s="38">
        <f>F139</f>
        <v>2320</v>
      </c>
      <c r="G138" s="38"/>
    </row>
    <row r="139" spans="1:7" s="1" customFormat="1" ht="27">
      <c r="A139" s="8" t="s">
        <v>39</v>
      </c>
      <c r="B139" s="15" t="s">
        <v>48</v>
      </c>
      <c r="C139" s="9">
        <v>200</v>
      </c>
      <c r="D139" s="39">
        <v>4200</v>
      </c>
      <c r="E139" s="39"/>
      <c r="F139" s="41">
        <v>2320</v>
      </c>
      <c r="G139" s="41"/>
    </row>
    <row r="140" spans="1:7" s="1" customFormat="1" ht="27">
      <c r="A140" s="8" t="s">
        <v>6</v>
      </c>
      <c r="B140" s="15" t="s">
        <v>48</v>
      </c>
      <c r="C140" s="9">
        <v>240</v>
      </c>
      <c r="D140" s="39">
        <v>4200</v>
      </c>
      <c r="E140" s="39"/>
      <c r="F140" s="41">
        <v>2320</v>
      </c>
      <c r="G140" s="41"/>
    </row>
    <row r="141" spans="1:7" s="1" customFormat="1">
      <c r="A141" s="7" t="s">
        <v>32</v>
      </c>
      <c r="B141" s="14"/>
      <c r="C141" s="7"/>
      <c r="D141" s="40">
        <f>D14+D17+D22+D28+D46+D73+D76+D25</f>
        <v>57377888</v>
      </c>
      <c r="E141" s="40">
        <f>E121+E129+E132</f>
        <v>469030</v>
      </c>
      <c r="F141" s="44">
        <f>F14+F17+F22+F25+F28+F46+F73+F76</f>
        <v>48777940</v>
      </c>
      <c r="G141" s="44">
        <f>G121+G129+G132</f>
        <v>482330</v>
      </c>
    </row>
    <row r="142" spans="1:7" ht="15.6">
      <c r="A142" s="13"/>
      <c r="D142" s="32"/>
      <c r="F142" s="33"/>
    </row>
  </sheetData>
  <mergeCells count="1">
    <mergeCell ref="B5:D5"/>
  </mergeCells>
  <pageMargins left="0.70866141732283472" right="0.70866141732283472" top="0.74803149606299213" bottom="0.74803149606299213" header="0.31496062992125984" footer="0.31496062992125984"/>
  <pageSetup paperSize="9" scale="60" fitToHeight="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2018-01-09T10:52:04Z</dcterms:modified>
</cp:coreProperties>
</file>