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315" yWindow="75" windowWidth="11610" windowHeight="12210" tabRatio="857" activeTab="0"/>
  </bookViews>
  <sheets>
    <sheet name="Прил 10" sheetId="1" r:id="rId1"/>
  </sheets>
  <definedNames/>
  <calcPr fullCalcOnLoad="1"/>
</workbook>
</file>

<file path=xl/sharedStrings.xml><?xml version="1.0" encoding="utf-8"?>
<sst xmlns="http://schemas.openxmlformats.org/spreadsheetml/2006/main" count="87" uniqueCount="53">
  <si>
    <t/>
  </si>
  <si>
    <t>Наименование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</si>
  <si>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</si>
  <si>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</si>
  <si>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</si>
  <si>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</si>
  <si>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</si>
  <si>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</si>
  <si>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</si>
  <si>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</si>
  <si>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Органы юстиции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</si>
  <si>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</si>
  <si>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</si>
  <si>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Общеэкономические вопросы</t>
  </si>
  <si>
    <t>Дорожное хозяйство (дорожные фонды)</t>
  </si>
  <si>
    <t>Связь и информатика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</si>
  <si>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</si>
  <si>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</si>
  <si>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</si>
  <si>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</si>
  <si>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</si>
  <si>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ОБРАЗОВАНИЕ</t>
  </si>
  <si>
    <t>Молодежная политика</t>
  </si>
  <si>
    <t>КУЛЬТУРА, КИНЕМАТОГРАФИЯ</t>
  </si>
  <si>
    <t>Культура</t>
  </si>
  <si>
    <t>СОЦИАЛЬНАЯ ПОЛИТИКА</t>
  </si>
  <si>
    <t>Пенсионное обеспечение</t>
  </si>
  <si>
    <t>ФИЗИЧЕСКАЯ КУЛЬТУРА И СПОРТ</t>
  </si>
  <si>
    <t>Физическая культура</t>
  </si>
  <si>
    <t>Итого</t>
  </si>
  <si>
    <t xml:space="preserve">В том числе за счет субвенции </t>
  </si>
  <si>
    <t>Рз</t>
  </si>
  <si>
    <t>ПР</t>
  </si>
  <si>
    <t>02</t>
  </si>
  <si>
    <t>04</t>
  </si>
  <si>
    <t>07</t>
  </si>
  <si>
    <t>11</t>
  </si>
  <si>
    <t>13</t>
  </si>
  <si>
    <t>03</t>
  </si>
  <si>
    <t>14</t>
  </si>
  <si>
    <t>01</t>
  </si>
  <si>
    <t>09</t>
  </si>
  <si>
    <t>10</t>
  </si>
  <si>
    <t>05</t>
  </si>
  <si>
    <t>классификации расходов бюджета</t>
  </si>
  <si>
    <t>Распределение бюджетных ассигнований по разделам, подразделам</t>
  </si>
  <si>
    <t>08</t>
  </si>
  <si>
    <t xml:space="preserve">к решению Совета депутатов  </t>
  </si>
  <si>
    <t xml:space="preserve">городского поселения Куминский </t>
  </si>
  <si>
    <t>Приложение 10</t>
  </si>
  <si>
    <t>Сумма на 2019 год (в рублях)</t>
  </si>
  <si>
    <t>муниципального образования городское поселение Куминский на 2019 год</t>
  </si>
  <si>
    <t xml:space="preserve">от «14» декабря  2018 года №33 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</si>
</sst>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49">
    <font>
      <sz val="10"/>
      <name val="Arial"/>
      <family val="0"/>
    </font>
    <font>
      <sz val="11"/>
      <name val="Arial"/>
      <family val="0"/>
    </font>
    <font>
      <sz val="11"/>
      <name val="Tahoma"/>
      <family val="0"/>
    </font>
    <font>
      <sz val="11"/>
      <color indexed="8"/>
      <name val="Tahoma"/>
      <family val="0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b/>
      <sz val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0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ahoma"/>
      <family val="2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ahoma"/>
      <family val="2"/>
    </font>
    <font>
      <sz val="10"/>
      <color theme="1"/>
      <name val="Tahoma"/>
      <family val="2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33" borderId="10" xfId="0" applyNumberFormat="1" applyFont="1" applyFill="1" applyBorder="1" applyAlignment="1">
      <alignment vertical="top" wrapText="1"/>
    </xf>
    <xf numFmtId="0" fontId="5" fillId="33" borderId="10" xfId="0" applyNumberFormat="1" applyFont="1" applyFill="1" applyBorder="1" applyAlignment="1">
      <alignment vertical="top" wrapText="1"/>
    </xf>
    <xf numFmtId="0" fontId="6" fillId="0" borderId="0" xfId="0" applyNumberFormat="1" applyFont="1" applyAlignment="1">
      <alignment/>
    </xf>
    <xf numFmtId="0" fontId="4" fillId="33" borderId="0" xfId="0" applyNumberFormat="1" applyFont="1" applyFill="1" applyAlignment="1">
      <alignment vertical="top" wrapText="1"/>
    </xf>
    <xf numFmtId="4" fontId="8" fillId="0" borderId="10" xfId="0" applyNumberFormat="1" applyFont="1" applyBorder="1" applyAlignment="1">
      <alignment/>
    </xf>
    <xf numFmtId="49" fontId="5" fillId="33" borderId="10" xfId="0" applyNumberFormat="1" applyFont="1" applyFill="1" applyBorder="1" applyAlignment="1">
      <alignment horizontal="center" vertical="top" wrapText="1"/>
    </xf>
    <xf numFmtId="0" fontId="5" fillId="33" borderId="10" xfId="0" applyNumberFormat="1" applyFont="1" applyFill="1" applyBorder="1" applyAlignment="1">
      <alignment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Alignment="1">
      <alignment/>
    </xf>
    <xf numFmtId="0" fontId="4" fillId="33" borderId="0" xfId="0" applyNumberFormat="1" applyFont="1" applyFill="1" applyBorder="1" applyAlignment="1">
      <alignment vertical="top" wrapText="1"/>
    </xf>
    <xf numFmtId="49" fontId="0" fillId="0" borderId="0" xfId="0" applyNumberFormat="1" applyAlignment="1">
      <alignment/>
    </xf>
    <xf numFmtId="49" fontId="4" fillId="33" borderId="0" xfId="0" applyNumberFormat="1" applyFont="1" applyFill="1" applyBorder="1" applyAlignment="1">
      <alignment vertical="top" wrapText="1"/>
    </xf>
    <xf numFmtId="4" fontId="5" fillId="33" borderId="10" xfId="0" applyNumberFormat="1" applyFont="1" applyFill="1" applyBorder="1" applyAlignment="1">
      <alignment horizontal="right" vertical="top" wrapText="1"/>
    </xf>
    <xf numFmtId="4" fontId="7" fillId="0" borderId="0" xfId="0" applyNumberFormat="1" applyFont="1" applyAlignment="1">
      <alignment/>
    </xf>
    <xf numFmtId="49" fontId="5" fillId="33" borderId="10" xfId="0" applyNumberFormat="1" applyFont="1" applyFill="1" applyBorder="1" applyAlignment="1">
      <alignment vertical="top" wrapText="1"/>
    </xf>
    <xf numFmtId="49" fontId="4" fillId="33" borderId="10" xfId="0" applyNumberFormat="1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left"/>
    </xf>
    <xf numFmtId="0" fontId="9" fillId="33" borderId="0" xfId="0" applyNumberFormat="1" applyFont="1" applyFill="1" applyAlignment="1">
      <alignment horizontal="right" vertical="top" wrapText="1"/>
    </xf>
    <xf numFmtId="49" fontId="47" fillId="0" borderId="0" xfId="0" applyNumberFormat="1" applyFont="1" applyFill="1" applyAlignment="1">
      <alignment horizontal="left"/>
    </xf>
    <xf numFmtId="0" fontId="0" fillId="0" borderId="0" xfId="0" applyFont="1" applyAlignment="1">
      <alignment horizontal="left"/>
    </xf>
    <xf numFmtId="0" fontId="48" fillId="0" borderId="0" xfId="0" applyFont="1" applyFill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tabSelected="1" zoomScalePageLayoutView="0" workbookViewId="0" topLeftCell="A1">
      <selection activeCell="I11" sqref="I11"/>
    </sheetView>
  </sheetViews>
  <sheetFormatPr defaultColWidth="9.140625" defaultRowHeight="12.75"/>
  <cols>
    <col min="1" max="1" width="61.57421875" style="1" customWidth="1"/>
    <col min="2" max="2" width="6.421875" style="12" customWidth="1"/>
    <col min="3" max="3" width="5.421875" style="12" customWidth="1"/>
    <col min="4" max="4" width="12.7109375" style="1" customWidth="1"/>
    <col min="5" max="5" width="10.140625" style="15" bestFit="1" customWidth="1"/>
  </cols>
  <sheetData>
    <row r="1" spans="1:6" s="1" customFormat="1" ht="13.5" customHeight="1">
      <c r="A1" s="5" t="s">
        <v>0</v>
      </c>
      <c r="B1" s="26" t="s">
        <v>49</v>
      </c>
      <c r="C1" s="27"/>
      <c r="D1" s="27"/>
      <c r="E1" s="27"/>
      <c r="F1" s="5"/>
    </row>
    <row r="2" spans="1:6" s="1" customFormat="1" ht="12.75">
      <c r="A2" s="5"/>
      <c r="B2" s="26" t="s">
        <v>47</v>
      </c>
      <c r="C2" s="27"/>
      <c r="D2" s="27"/>
      <c r="E2" s="27"/>
      <c r="F2" s="5"/>
    </row>
    <row r="3" spans="1:6" s="1" customFormat="1" ht="12.75">
      <c r="A3" s="5"/>
      <c r="B3" s="26" t="s">
        <v>48</v>
      </c>
      <c r="C3" s="27"/>
      <c r="D3" s="27"/>
      <c r="E3" s="27"/>
      <c r="F3" s="5"/>
    </row>
    <row r="4" spans="1:6" s="1" customFormat="1" ht="12.75">
      <c r="A4" s="5"/>
      <c r="B4" s="26" t="s">
        <v>52</v>
      </c>
      <c r="C4" s="27"/>
      <c r="D4" s="27"/>
      <c r="E4" s="27"/>
      <c r="F4" s="5"/>
    </row>
    <row r="5" spans="1:6" s="1" customFormat="1" ht="31.5" customHeight="1">
      <c r="A5" s="5"/>
      <c r="B5" s="25"/>
      <c r="C5" s="25"/>
      <c r="D5" s="25"/>
      <c r="E5" s="25"/>
      <c r="F5" s="5"/>
    </row>
    <row r="6" spans="1:6" s="1" customFormat="1" ht="15.75">
      <c r="A6" s="28" t="s">
        <v>45</v>
      </c>
      <c r="B6" s="28"/>
      <c r="C6" s="28"/>
      <c r="D6" s="28"/>
      <c r="E6" s="28"/>
      <c r="F6" s="5"/>
    </row>
    <row r="7" spans="1:6" s="1" customFormat="1" ht="15.75">
      <c r="A7" s="28" t="s">
        <v>44</v>
      </c>
      <c r="B7" s="28"/>
      <c r="C7" s="28"/>
      <c r="D7" s="28"/>
      <c r="E7" s="28"/>
      <c r="F7" s="5"/>
    </row>
    <row r="8" spans="1:6" s="1" customFormat="1" ht="15.75">
      <c r="A8" s="28" t="s">
        <v>51</v>
      </c>
      <c r="B8" s="28"/>
      <c r="C8" s="28"/>
      <c r="D8" s="28"/>
      <c r="E8" s="28"/>
      <c r="F8" s="5"/>
    </row>
    <row r="9" spans="1:6" s="1" customFormat="1" ht="12.75">
      <c r="A9" s="24"/>
      <c r="B9" s="24"/>
      <c r="C9" s="24"/>
      <c r="D9" s="24"/>
      <c r="E9" s="24"/>
      <c r="F9" s="5"/>
    </row>
    <row r="10" spans="1:5" s="1" customFormat="1" ht="12.75">
      <c r="A10" s="11"/>
      <c r="B10" s="13" t="s">
        <v>0</v>
      </c>
      <c r="C10" s="13"/>
      <c r="D10" s="11"/>
      <c r="E10" s="15"/>
    </row>
    <row r="11" spans="1:5" s="4" customFormat="1" ht="42">
      <c r="A11" s="8" t="s">
        <v>1</v>
      </c>
      <c r="B11" s="9" t="s">
        <v>31</v>
      </c>
      <c r="C11" s="9" t="s">
        <v>32</v>
      </c>
      <c r="D11" s="23" t="s">
        <v>50</v>
      </c>
      <c r="E11" s="20" t="s">
        <v>30</v>
      </c>
    </row>
    <row r="12" spans="1:5" s="4" customFormat="1" ht="12.75">
      <c r="A12" s="3" t="s">
        <v>2</v>
      </c>
      <c r="B12" s="7" t="s">
        <v>40</v>
      </c>
      <c r="C12" s="7"/>
      <c r="D12" s="14">
        <f>D13+D14+D15+D16</f>
        <v>17741574.9</v>
      </c>
      <c r="E12" s="6"/>
    </row>
    <row r="13" spans="1:5" s="10" customFormat="1" ht="21">
      <c r="A13" s="2" t="s">
        <v>3</v>
      </c>
      <c r="B13" s="17" t="s">
        <v>40</v>
      </c>
      <c r="C13" s="17" t="s">
        <v>33</v>
      </c>
      <c r="D13" s="18">
        <v>1820000</v>
      </c>
      <c r="E13" s="19"/>
    </row>
    <row r="14" spans="1:5" s="10" customFormat="1" ht="31.5">
      <c r="A14" s="2" t="s">
        <v>4</v>
      </c>
      <c r="B14" s="17" t="s">
        <v>40</v>
      </c>
      <c r="C14" s="17" t="s">
        <v>34</v>
      </c>
      <c r="D14" s="18">
        <f>13152564-378200</f>
        <v>12774364</v>
      </c>
      <c r="E14" s="19"/>
    </row>
    <row r="15" spans="1:5" s="10" customFormat="1" ht="12.75">
      <c r="A15" s="2" t="s">
        <v>5</v>
      </c>
      <c r="B15" s="17" t="s">
        <v>40</v>
      </c>
      <c r="C15" s="17" t="s">
        <v>36</v>
      </c>
      <c r="D15" s="18">
        <v>300000</v>
      </c>
      <c r="E15" s="19"/>
    </row>
    <row r="16" spans="1:5" s="10" customFormat="1" ht="12.75">
      <c r="A16" s="2" t="s">
        <v>6</v>
      </c>
      <c r="B16" s="17" t="s">
        <v>40</v>
      </c>
      <c r="C16" s="17" t="s">
        <v>37</v>
      </c>
      <c r="D16" s="18">
        <f>2389014.9+80000+378200-4</f>
        <v>2847210.9</v>
      </c>
      <c r="E16" s="19"/>
    </row>
    <row r="17" spans="1:5" s="4" customFormat="1" ht="12.75">
      <c r="A17" s="3" t="s">
        <v>7</v>
      </c>
      <c r="B17" s="9" t="s">
        <v>33</v>
      </c>
      <c r="C17" s="9"/>
      <c r="D17" s="20">
        <f>D18</f>
        <v>435500</v>
      </c>
      <c r="E17" s="20">
        <f>E18</f>
        <v>435500</v>
      </c>
    </row>
    <row r="18" spans="1:5" s="10" customFormat="1" ht="12.75">
      <c r="A18" s="2" t="s">
        <v>8</v>
      </c>
      <c r="B18" s="17" t="s">
        <v>33</v>
      </c>
      <c r="C18" s="17" t="s">
        <v>38</v>
      </c>
      <c r="D18" s="18">
        <v>435500</v>
      </c>
      <c r="E18" s="18">
        <v>435500</v>
      </c>
    </row>
    <row r="19" spans="1:5" s="4" customFormat="1" ht="21">
      <c r="A19" s="3" t="s">
        <v>9</v>
      </c>
      <c r="B19" s="9" t="s">
        <v>38</v>
      </c>
      <c r="C19" s="9"/>
      <c r="D19" s="20">
        <f>D20+D21</f>
        <v>419763.57</v>
      </c>
      <c r="E19" s="21">
        <f>E20</f>
        <v>75773.57</v>
      </c>
    </row>
    <row r="20" spans="1:5" s="10" customFormat="1" ht="12.75">
      <c r="A20" s="2" t="s">
        <v>10</v>
      </c>
      <c r="B20" s="17" t="s">
        <v>38</v>
      </c>
      <c r="C20" s="17" t="s">
        <v>34</v>
      </c>
      <c r="D20" s="18">
        <f>40855.04+12338.22+17342.79+5237.52</f>
        <v>75773.57</v>
      </c>
      <c r="E20" s="19">
        <f>D20</f>
        <v>75773.57</v>
      </c>
    </row>
    <row r="21" spans="1:5" s="10" customFormat="1" ht="21">
      <c r="A21" s="2" t="s">
        <v>11</v>
      </c>
      <c r="B21" s="17" t="s">
        <v>38</v>
      </c>
      <c r="C21" s="17" t="s">
        <v>39</v>
      </c>
      <c r="D21" s="18">
        <f>343986+4</f>
        <v>343990</v>
      </c>
      <c r="E21" s="19"/>
    </row>
    <row r="22" spans="1:5" s="4" customFormat="1" ht="12.75">
      <c r="A22" s="3" t="s">
        <v>12</v>
      </c>
      <c r="B22" s="9" t="s">
        <v>34</v>
      </c>
      <c r="C22" s="9"/>
      <c r="D22" s="20">
        <f>D23+D24+D25</f>
        <v>5938817.47</v>
      </c>
      <c r="E22" s="21"/>
    </row>
    <row r="23" spans="1:5" s="10" customFormat="1" ht="12.75">
      <c r="A23" s="2" t="s">
        <v>13</v>
      </c>
      <c r="B23" s="17" t="s">
        <v>34</v>
      </c>
      <c r="C23" s="17" t="s">
        <v>40</v>
      </c>
      <c r="D23" s="18">
        <v>841717.47</v>
      </c>
      <c r="E23" s="19"/>
    </row>
    <row r="24" spans="1:5" s="10" customFormat="1" ht="12.75">
      <c r="A24" s="2" t="s">
        <v>14</v>
      </c>
      <c r="B24" s="17" t="s">
        <v>34</v>
      </c>
      <c r="C24" s="17" t="s">
        <v>41</v>
      </c>
      <c r="D24" s="18">
        <v>4487100</v>
      </c>
      <c r="E24" s="19"/>
    </row>
    <row r="25" spans="1:5" s="10" customFormat="1" ht="12.75">
      <c r="A25" s="2" t="s">
        <v>15</v>
      </c>
      <c r="B25" s="17" t="s">
        <v>34</v>
      </c>
      <c r="C25" s="17" t="s">
        <v>42</v>
      </c>
      <c r="D25" s="18">
        <v>610000</v>
      </c>
      <c r="E25" s="19"/>
    </row>
    <row r="26" spans="1:5" s="4" customFormat="1" ht="12.75">
      <c r="A26" s="3" t="s">
        <v>16</v>
      </c>
      <c r="B26" s="9" t="s">
        <v>43</v>
      </c>
      <c r="C26" s="9"/>
      <c r="D26" s="20">
        <f>D27+D28+D29+D30</f>
        <v>5340731.99</v>
      </c>
      <c r="E26" s="21"/>
    </row>
    <row r="27" spans="1:5" s="10" customFormat="1" ht="12.75">
      <c r="A27" s="2" t="s">
        <v>17</v>
      </c>
      <c r="B27" s="17" t="s">
        <v>43</v>
      </c>
      <c r="C27" s="17" t="s">
        <v>40</v>
      </c>
      <c r="D27" s="18">
        <f>122000+400000</f>
        <v>522000</v>
      </c>
      <c r="E27" s="19"/>
    </row>
    <row r="28" spans="1:5" s="10" customFormat="1" ht="12.75">
      <c r="A28" s="2" t="s">
        <v>18</v>
      </c>
      <c r="B28" s="17" t="s">
        <v>43</v>
      </c>
      <c r="C28" s="17" t="s">
        <v>33</v>
      </c>
      <c r="D28" s="18">
        <v>1684064.99</v>
      </c>
      <c r="E28" s="19"/>
    </row>
    <row r="29" spans="1:5" s="10" customFormat="1" ht="12.75">
      <c r="A29" s="2" t="s">
        <v>19</v>
      </c>
      <c r="B29" s="17" t="s">
        <v>43</v>
      </c>
      <c r="C29" s="17" t="s">
        <v>38</v>
      </c>
      <c r="D29" s="18">
        <f>3280000-400000</f>
        <v>2880000</v>
      </c>
      <c r="E29" s="19"/>
    </row>
    <row r="30" spans="1:5" s="10" customFormat="1" ht="12.75">
      <c r="A30" s="2" t="s">
        <v>20</v>
      </c>
      <c r="B30" s="17" t="s">
        <v>43</v>
      </c>
      <c r="C30" s="17" t="s">
        <v>43</v>
      </c>
      <c r="D30" s="18">
        <v>254667</v>
      </c>
      <c r="E30" s="19"/>
    </row>
    <row r="31" spans="1:5" s="4" customFormat="1" ht="12.75">
      <c r="A31" s="3" t="s">
        <v>21</v>
      </c>
      <c r="B31" s="9" t="s">
        <v>35</v>
      </c>
      <c r="C31" s="9"/>
      <c r="D31" s="20">
        <f>D32</f>
        <v>1299212</v>
      </c>
      <c r="E31" s="21"/>
    </row>
    <row r="32" spans="1:5" s="10" customFormat="1" ht="12.75">
      <c r="A32" s="2" t="s">
        <v>22</v>
      </c>
      <c r="B32" s="17" t="s">
        <v>35</v>
      </c>
      <c r="C32" s="17" t="s">
        <v>35</v>
      </c>
      <c r="D32" s="18">
        <v>1299212</v>
      </c>
      <c r="E32" s="19"/>
    </row>
    <row r="33" spans="1:5" s="4" customFormat="1" ht="12.75">
      <c r="A33" s="3" t="s">
        <v>23</v>
      </c>
      <c r="B33" s="9" t="s">
        <v>46</v>
      </c>
      <c r="C33" s="9"/>
      <c r="D33" s="20">
        <f>D34</f>
        <v>13254893.94</v>
      </c>
      <c r="E33" s="21"/>
    </row>
    <row r="34" spans="1:5" s="10" customFormat="1" ht="12.75">
      <c r="A34" s="2" t="s">
        <v>24</v>
      </c>
      <c r="B34" s="17" t="s">
        <v>46</v>
      </c>
      <c r="C34" s="17" t="s">
        <v>40</v>
      </c>
      <c r="D34" s="18">
        <v>13254893.94</v>
      </c>
      <c r="E34" s="19"/>
    </row>
    <row r="35" spans="1:5" s="4" customFormat="1" ht="12.75">
      <c r="A35" s="3" t="s">
        <v>25</v>
      </c>
      <c r="B35" s="9" t="s">
        <v>42</v>
      </c>
      <c r="C35" s="9"/>
      <c r="D35" s="20">
        <f>D36</f>
        <v>850000</v>
      </c>
      <c r="E35" s="21"/>
    </row>
    <row r="36" spans="1:5" s="10" customFormat="1" ht="12.75">
      <c r="A36" s="2" t="s">
        <v>26</v>
      </c>
      <c r="B36" s="17" t="s">
        <v>42</v>
      </c>
      <c r="C36" s="17" t="s">
        <v>40</v>
      </c>
      <c r="D36" s="18">
        <v>850000</v>
      </c>
      <c r="E36" s="19"/>
    </row>
    <row r="37" spans="1:5" s="4" customFormat="1" ht="12.75">
      <c r="A37" s="3" t="s">
        <v>27</v>
      </c>
      <c r="B37" s="9" t="s">
        <v>36</v>
      </c>
      <c r="C37" s="9"/>
      <c r="D37" s="20">
        <f>D38</f>
        <v>30000</v>
      </c>
      <c r="E37" s="21"/>
    </row>
    <row r="38" spans="1:5" s="10" customFormat="1" ht="12.75">
      <c r="A38" s="2" t="s">
        <v>28</v>
      </c>
      <c r="B38" s="17" t="s">
        <v>36</v>
      </c>
      <c r="C38" s="17" t="s">
        <v>40</v>
      </c>
      <c r="D38" s="18">
        <f>30000</f>
        <v>30000</v>
      </c>
      <c r="E38" s="19"/>
    </row>
    <row r="39" spans="1:5" s="4" customFormat="1" ht="12.75">
      <c r="A39" s="16" t="s">
        <v>29</v>
      </c>
      <c r="B39" s="22"/>
      <c r="C39" s="9"/>
      <c r="D39" s="20">
        <f>D37+D35+D33+D31+D26+D22+D19+D17+D12</f>
        <v>45310493.87</v>
      </c>
      <c r="E39" s="21">
        <f>E17+E19</f>
        <v>511273.57</v>
      </c>
    </row>
  </sheetData>
  <sheetProtection/>
  <mergeCells count="9">
    <mergeCell ref="A6:E6"/>
    <mergeCell ref="A7:E7"/>
    <mergeCell ref="A8:E8"/>
    <mergeCell ref="A9:E9"/>
    <mergeCell ref="B5:E5"/>
    <mergeCell ref="B1:E1"/>
    <mergeCell ref="B2:E2"/>
    <mergeCell ref="B3:E3"/>
    <mergeCell ref="B4:E4"/>
  </mergeCells>
  <printOptions/>
  <pageMargins left="0.7086614173228347" right="0.7086614173228347" top="0.7480314960629921" bottom="0.7480314960629921" header="0.31496062992125984" footer="0.31496062992125984"/>
  <pageSetup fitToHeight="1" fitToWidth="1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2018-11-12T11:21:49Z</cp:lastPrinted>
  <dcterms:created xsi:type="dcterms:W3CDTF">2018-10-24T13:57:21Z</dcterms:created>
  <dcterms:modified xsi:type="dcterms:W3CDTF">2018-12-18T10:44:17Z</dcterms:modified>
  <cp:category/>
  <cp:version/>
  <cp:contentType/>
  <cp:contentStatus/>
</cp:coreProperties>
</file>