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D42" i="1" l="1"/>
  <c r="C62" i="1"/>
  <c r="C61" i="1" s="1"/>
  <c r="D62" i="1"/>
  <c r="D61" i="1" s="1"/>
  <c r="C57" i="1"/>
  <c r="D57" i="1"/>
  <c r="C59" i="1"/>
  <c r="D59" i="1"/>
  <c r="C54" i="1"/>
  <c r="C53" i="1" s="1"/>
  <c r="D54" i="1"/>
  <c r="D53" i="1" s="1"/>
  <c r="C49" i="1"/>
  <c r="C48" i="1" s="1"/>
  <c r="C47" i="1" s="1"/>
  <c r="D49" i="1"/>
  <c r="D48" i="1"/>
  <c r="D47" i="1" s="1"/>
  <c r="C45" i="1"/>
  <c r="C44" i="1" s="1"/>
  <c r="C43" i="1" s="1"/>
  <c r="D45" i="1"/>
  <c r="D44" i="1" s="1"/>
  <c r="D43" i="1" s="1"/>
  <c r="C41" i="1"/>
  <c r="C40" i="1" s="1"/>
  <c r="D41" i="1"/>
  <c r="D40" i="1" s="1"/>
  <c r="D38" i="1"/>
  <c r="C38" i="1"/>
  <c r="C36" i="1"/>
  <c r="D36" i="1"/>
  <c r="D35" i="1" s="1"/>
  <c r="C32" i="1"/>
  <c r="C31" i="1" s="1"/>
  <c r="D32" i="1"/>
  <c r="D31" i="1" s="1"/>
  <c r="C29" i="1"/>
  <c r="D29" i="1"/>
  <c r="C27" i="1"/>
  <c r="D27" i="1"/>
  <c r="D26" i="1" s="1"/>
  <c r="C24" i="1"/>
  <c r="C23" i="1" s="1"/>
  <c r="D24" i="1"/>
  <c r="C21" i="1"/>
  <c r="D21" i="1"/>
  <c r="C19" i="1"/>
  <c r="C18" i="1" s="1"/>
  <c r="D19" i="1"/>
  <c r="D18" i="1"/>
  <c r="C16" i="1"/>
  <c r="C15" i="1" s="1"/>
  <c r="D16" i="1"/>
  <c r="D15" i="1" s="1"/>
  <c r="C13" i="1"/>
  <c r="C12" i="1" s="1"/>
  <c r="D13" i="1"/>
  <c r="D12" i="1" s="1"/>
  <c r="C26" i="1" l="1"/>
  <c r="D23" i="1"/>
  <c r="D34" i="1"/>
  <c r="D11" i="1" s="1"/>
  <c r="D56" i="1"/>
  <c r="D52" i="1" s="1"/>
  <c r="D51" i="1" s="1"/>
  <c r="C56" i="1"/>
  <c r="C52" i="1" s="1"/>
  <c r="C51" i="1" s="1"/>
  <c r="C35" i="1"/>
  <c r="C34" i="1" s="1"/>
  <c r="C11" i="1" s="1"/>
  <c r="D64" i="1" l="1"/>
  <c r="C64" i="1"/>
</calcChain>
</file>

<file path=xl/sharedStrings.xml><?xml version="1.0" encoding="utf-8"?>
<sst xmlns="http://schemas.openxmlformats.org/spreadsheetml/2006/main" count="119" uniqueCount="117">
  <si>
    <t>Наименование кода классификации доходов</t>
  </si>
  <si>
    <t>БЕЗВОЗМЕЗДНЫЕ ПОСТУПЛЕНИЯ ОТ ДРУГИХ БЮДЖЕТОВ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</si>
  <si>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</si>
  <si>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</si>
  <si>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</si>
  <si>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</si>
  <si>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</si>
  <si>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 решению Совета депутатов </t>
  </si>
  <si>
    <t xml:space="preserve">городского поселения Куминский </t>
  </si>
  <si>
    <t>Доходы бюджета муниципального образования</t>
  </si>
  <si>
    <t xml:space="preserve"> городское поселение Куминский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</si>
  <si>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</si>
  <si>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</si>
  <si>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</si>
  <si>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</si>
  <si>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</si>
  <si>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</si>
  <si>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</si>
  <si>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</si>
  <si>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</si>
  <si>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</si>
  <si>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</si>
  <si>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</si>
  <si>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</si>
  <si>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</si>
  <si>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</si>
  <si>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</si>
  <si>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</si>
  <si>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</si>
  <si>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</si>
  <si>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</si>
  <si>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</si>
  <si>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</si>
  <si>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</si>
  <si>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</si>
  <si>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</si>
  <si>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</si>
  <si>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</si>
  <si>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</si>
  <si>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</si>
  <si>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</si>
  <si>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</si>
  <si>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</si>
  <si>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</si>
  <si>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</si>
  <si>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</si>
  <si>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</si>
  <si>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</si>
  <si>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</si>
  <si>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БЕЗВОЗМЕЗДНЫЕ ПОСТУПЛЕНИЯ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</si>
  <si>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</si>
  <si>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</si>
  <si>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</si>
  <si>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</si>
  <si>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</si>
  <si>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</si>
  <si>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Код бюджетной классификации Российской Федерации</t>
  </si>
  <si>
    <t>ДОХОДЫ ВСЕГО:</t>
  </si>
  <si>
    <t>2020 год</t>
  </si>
  <si>
    <t>2021 год</t>
  </si>
  <si>
    <t>1 00 00 000 00 0000 000</t>
  </si>
  <si>
    <t>1 01 00 000 00 0000 000</t>
  </si>
  <si>
    <t>1 01 02 000 01 0000 110</t>
  </si>
  <si>
    <t>1 01 02 010 01 0000 110</t>
  </si>
  <si>
    <t>1 03 00 000 00 0000 000</t>
  </si>
  <si>
    <t>1 03 02 000 01 0000 110</t>
  </si>
  <si>
    <t>1 03 02 230 01 0000 110</t>
  </si>
  <si>
    <t>1 05 00 000 00 0000 000</t>
  </si>
  <si>
    <t>1 05 02 000 02 0000 110</t>
  </si>
  <si>
    <t>1 05 02 010 02 0000 110</t>
  </si>
  <si>
    <t>1 05 03 000 01 0000 110</t>
  </si>
  <si>
    <t>1 05 03 010 01 0000 110</t>
  </si>
  <si>
    <t>1 06 00 000 00 0000 000</t>
  </si>
  <si>
    <t>1 06 01 000 00 0000 110</t>
  </si>
  <si>
    <t>1 06 01 030 13 0000 110</t>
  </si>
  <si>
    <t>1 06 06 000 00 00001 10</t>
  </si>
  <si>
    <t>1 06 06 030 00 0000 110</t>
  </si>
  <si>
    <t>1 06 06 033 13 0000 110</t>
  </si>
  <si>
    <t>1 06 06 040 00 0000 110</t>
  </si>
  <si>
    <t>1 06 06 043 13 0000 110</t>
  </si>
  <si>
    <t>1 08 00 000 00 0000 000</t>
  </si>
  <si>
    <t>1 08 04 000 01 0000 110</t>
  </si>
  <si>
    <t>1 08 04 020 01 0000 110</t>
  </si>
  <si>
    <t>1 11 00 000 00 0000 000</t>
  </si>
  <si>
    <t>1 11 05 000 00 0000 120</t>
  </si>
  <si>
    <t>1 11 05 010 00 0000 120</t>
  </si>
  <si>
    <t>1 11 05 013 13 0000 120</t>
  </si>
  <si>
    <t>1 11 05 030 00 0000 120</t>
  </si>
  <si>
    <t>1 11 05 035 13 0000 120</t>
  </si>
  <si>
    <t>1 11 09 000 00 0000 120</t>
  </si>
  <si>
    <t>1 11 09 040 00 0000 120</t>
  </si>
  <si>
    <t>1 11 09 045 13 0000 120</t>
  </si>
  <si>
    <t>1 13 00 000 00 0000 000</t>
  </si>
  <si>
    <t>1 13 01 000 00 0000 130</t>
  </si>
  <si>
    <t>1 13 01 990 00 0000 130</t>
  </si>
  <si>
    <t>1 13 01 995 13 0000 130</t>
  </si>
  <si>
    <t>1 14 00 000 00 0000 000</t>
  </si>
  <si>
    <t>1 14 06 000 00 0000 430</t>
  </si>
  <si>
    <t>1 14 06 010 00 0000 430</t>
  </si>
  <si>
    <t>2 00 00 000 00 0000 000</t>
  </si>
  <si>
    <t>2 02 00 000 00 0000 000</t>
  </si>
  <si>
    <t>Приложение 2</t>
  </si>
  <si>
    <t>ДОХОДЫ ОТ ОКАЗАНИЯ ПЛАТНЫХ УСЛУГ И КОМПЕНСАЦИИ ЗАТРАТ ГОСУДАРСТВА</t>
  </si>
  <si>
    <t>2 02 10 000 00 0000 150</t>
  </si>
  <si>
    <t>2 02 15 001 00 0000 150</t>
  </si>
  <si>
    <t xml:space="preserve">  2 02 15 001 13 0000 150</t>
  </si>
  <si>
    <t>2 02 30 000 00 0000 150</t>
  </si>
  <si>
    <t>2 02 35 118 00 0000 150</t>
  </si>
  <si>
    <t>2 02 35 118 13 0000 150</t>
  </si>
  <si>
    <t>2 02 35 930 00 0000 150</t>
  </si>
  <si>
    <t>2 02 35 930 13 0000 150</t>
  </si>
  <si>
    <t>2 02 40 000 00 0000 150</t>
  </si>
  <si>
    <t>2 02 49 999 00 0000 150</t>
  </si>
  <si>
    <t>2 02 49 999 13 0000 150</t>
  </si>
  <si>
    <t>на 2020 и 2021 годы</t>
  </si>
  <si>
    <t xml:space="preserve"> </t>
  </si>
  <si>
    <t>от «14» декабря 2018 года №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</si>
</sst>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###,##0.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4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1" fillId="0" borderId="0" xfId="0" applyFont="1" applyFill="1"/>
    <xf numFmtId="49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164" fontId="7" fillId="0" borderId="2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wrapText="1"/>
    </xf>
    <xf numFmtId="0" fontId="9" fillId="0" borderId="0" xfId="0" applyFont="1" applyFill="1"/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0" fontId="10" fillId="0" borderId="0" xfId="0" applyFont="1" applyFill="1"/>
    <xf numFmtId="4" fontId="0" fillId="0" borderId="0" xfId="0" applyNumberFormat="1" applyFill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zoomScale="130" zoomScaleNormal="130" workbookViewId="0">
      <selection activeCell="B6" sqref="B6"/>
    </sheetView>
  </sheetViews>
  <sheetFormatPr defaultColWidth="9.140625" defaultRowHeight="15" x14ac:dyDescent="0.25"/>
  <cols>
    <col min="1" max="1" width="20" style="1" customWidth="1"/>
    <col min="2" max="2" width="41.7109375" style="2" customWidth="1"/>
    <col min="3" max="3" width="18.5703125" style="3" customWidth="1"/>
    <col min="4" max="4" width="14.42578125" style="2" customWidth="1"/>
    <col min="5" max="5" width="13.28515625" style="5" customWidth="1"/>
    <col min="6" max="16384" width="9.140625" style="5"/>
  </cols>
  <sheetData>
    <row r="1" spans="1:4" x14ac:dyDescent="0.25">
      <c r="C1" s="30" t="s">
        <v>101</v>
      </c>
      <c r="D1" s="31"/>
    </row>
    <row r="2" spans="1:4" x14ac:dyDescent="0.25">
      <c r="C2" s="30" t="s">
        <v>7</v>
      </c>
      <c r="D2" s="31"/>
    </row>
    <row r="3" spans="1:4" x14ac:dyDescent="0.25">
      <c r="C3" s="30" t="s">
        <v>8</v>
      </c>
      <c r="D3" s="31"/>
    </row>
    <row r="4" spans="1:4" x14ac:dyDescent="0.25">
      <c r="C4" s="30" t="s">
        <v>116</v>
      </c>
      <c r="D4" s="31"/>
    </row>
    <row r="5" spans="1:4" x14ac:dyDescent="0.25">
      <c r="D5" s="4" t="s">
        <v>115</v>
      </c>
    </row>
    <row r="6" spans="1:4" ht="15.75" x14ac:dyDescent="0.25">
      <c r="B6" s="6" t="s">
        <v>9</v>
      </c>
      <c r="D6" s="7"/>
    </row>
    <row r="7" spans="1:4" ht="15.75" x14ac:dyDescent="0.25">
      <c r="B7" s="6" t="s">
        <v>10</v>
      </c>
    </row>
    <row r="8" spans="1:4" ht="15.75" x14ac:dyDescent="0.25">
      <c r="B8" s="6" t="s">
        <v>114</v>
      </c>
    </row>
    <row r="9" spans="1:4" ht="15.75" x14ac:dyDescent="0.25">
      <c r="C9" s="6"/>
    </row>
    <row r="10" spans="1:4" s="11" customFormat="1" ht="63" x14ac:dyDescent="0.25">
      <c r="A10" s="8" t="s">
        <v>56</v>
      </c>
      <c r="B10" s="9" t="s">
        <v>0</v>
      </c>
      <c r="C10" s="10" t="s">
        <v>58</v>
      </c>
      <c r="D10" s="10" t="s">
        <v>59</v>
      </c>
    </row>
    <row r="11" spans="1:4" s="11" customFormat="1" x14ac:dyDescent="0.25">
      <c r="A11" s="12" t="s">
        <v>60</v>
      </c>
      <c r="B11" s="13" t="s">
        <v>11</v>
      </c>
      <c r="C11" s="14">
        <f t="shared" ref="C11:D11" si="0">C12+C15+C18+C23+C34+C43+C47+C31</f>
        <v>10841660</v>
      </c>
      <c r="D11" s="14">
        <f t="shared" si="0"/>
        <v>9984732</v>
      </c>
    </row>
    <row r="12" spans="1:4" s="11" customFormat="1" x14ac:dyDescent="0.25">
      <c r="A12" s="12" t="s">
        <v>61</v>
      </c>
      <c r="B12" s="13" t="s">
        <v>12</v>
      </c>
      <c r="C12" s="14">
        <f t="shared" ref="C12:D13" si="1">C13</f>
        <v>4400000</v>
      </c>
      <c r="D12" s="14">
        <f t="shared" si="1"/>
        <v>3500000</v>
      </c>
    </row>
    <row r="13" spans="1:4" x14ac:dyDescent="0.25">
      <c r="A13" s="15" t="s">
        <v>62</v>
      </c>
      <c r="B13" s="16" t="s">
        <v>13</v>
      </c>
      <c r="C13" s="17">
        <f t="shared" si="1"/>
        <v>4400000</v>
      </c>
      <c r="D13" s="17">
        <f t="shared" si="1"/>
        <v>3500000</v>
      </c>
    </row>
    <row r="14" spans="1:4" ht="67.5" x14ac:dyDescent="0.25">
      <c r="A14" s="15" t="s">
        <v>63</v>
      </c>
      <c r="B14" s="16" t="s">
        <v>14</v>
      </c>
      <c r="C14" s="17">
        <v>4400000</v>
      </c>
      <c r="D14" s="17">
        <v>3500000</v>
      </c>
    </row>
    <row r="15" spans="1:4" s="11" customFormat="1" ht="33.75" x14ac:dyDescent="0.25">
      <c r="A15" s="12" t="s">
        <v>64</v>
      </c>
      <c r="B15" s="13" t="s">
        <v>15</v>
      </c>
      <c r="C15" s="14">
        <f t="shared" ref="C15:D15" si="2">C16</f>
        <v>4105100</v>
      </c>
      <c r="D15" s="14">
        <f t="shared" si="2"/>
        <v>4105100</v>
      </c>
    </row>
    <row r="16" spans="1:4" ht="22.5" x14ac:dyDescent="0.25">
      <c r="A16" s="15" t="s">
        <v>65</v>
      </c>
      <c r="B16" s="16" t="s">
        <v>16</v>
      </c>
      <c r="C16" s="17">
        <f t="shared" ref="C16:D16" si="3">C17</f>
        <v>4105100</v>
      </c>
      <c r="D16" s="17">
        <f t="shared" si="3"/>
        <v>4105100</v>
      </c>
    </row>
    <row r="17" spans="1:4" ht="67.5" x14ac:dyDescent="0.25">
      <c r="A17" s="15" t="s">
        <v>66</v>
      </c>
      <c r="B17" s="16" t="s">
        <v>17</v>
      </c>
      <c r="C17" s="17">
        <v>4105100</v>
      </c>
      <c r="D17" s="17">
        <v>4105100</v>
      </c>
    </row>
    <row r="18" spans="1:4" s="11" customFormat="1" x14ac:dyDescent="0.25">
      <c r="A18" s="12" t="s">
        <v>67</v>
      </c>
      <c r="B18" s="13" t="s">
        <v>18</v>
      </c>
      <c r="C18" s="14">
        <f t="shared" ref="C18:D18" si="4">C19+C21</f>
        <v>365000</v>
      </c>
      <c r="D18" s="14">
        <f t="shared" si="4"/>
        <v>365000</v>
      </c>
    </row>
    <row r="19" spans="1:4" s="21" customFormat="1" ht="22.5" x14ac:dyDescent="0.25">
      <c r="A19" s="18" t="s">
        <v>68</v>
      </c>
      <c r="B19" s="19" t="s">
        <v>19</v>
      </c>
      <c r="C19" s="20">
        <f t="shared" ref="C19:D19" si="5">C20</f>
        <v>335000</v>
      </c>
      <c r="D19" s="20">
        <f t="shared" si="5"/>
        <v>335000</v>
      </c>
    </row>
    <row r="20" spans="1:4" ht="22.5" x14ac:dyDescent="0.25">
      <c r="A20" s="15" t="s">
        <v>69</v>
      </c>
      <c r="B20" s="16" t="s">
        <v>19</v>
      </c>
      <c r="C20" s="17">
        <v>335000</v>
      </c>
      <c r="D20" s="17">
        <v>335000</v>
      </c>
    </row>
    <row r="21" spans="1:4" s="21" customFormat="1" x14ac:dyDescent="0.25">
      <c r="A21" s="18" t="s">
        <v>70</v>
      </c>
      <c r="B21" s="19" t="s">
        <v>20</v>
      </c>
      <c r="C21" s="20">
        <f t="shared" ref="C21:D21" si="6">C22</f>
        <v>30000</v>
      </c>
      <c r="D21" s="20">
        <f t="shared" si="6"/>
        <v>30000</v>
      </c>
    </row>
    <row r="22" spans="1:4" x14ac:dyDescent="0.25">
      <c r="A22" s="15" t="s">
        <v>71</v>
      </c>
      <c r="B22" s="16" t="s">
        <v>20</v>
      </c>
      <c r="C22" s="17">
        <v>30000</v>
      </c>
      <c r="D22" s="17">
        <v>30000</v>
      </c>
    </row>
    <row r="23" spans="1:4" s="11" customFormat="1" x14ac:dyDescent="0.25">
      <c r="A23" s="12" t="s">
        <v>72</v>
      </c>
      <c r="B23" s="13" t="s">
        <v>21</v>
      </c>
      <c r="C23" s="14">
        <f t="shared" ref="C23:D23" si="7">C24+C27+C29</f>
        <v>670000</v>
      </c>
      <c r="D23" s="14">
        <f t="shared" si="7"/>
        <v>670000</v>
      </c>
    </row>
    <row r="24" spans="1:4" s="21" customFormat="1" x14ac:dyDescent="0.25">
      <c r="A24" s="18" t="s">
        <v>73</v>
      </c>
      <c r="B24" s="19" t="s">
        <v>22</v>
      </c>
      <c r="C24" s="20">
        <f t="shared" ref="C24:D24" si="8">C25</f>
        <v>210000</v>
      </c>
      <c r="D24" s="20">
        <f t="shared" si="8"/>
        <v>210000</v>
      </c>
    </row>
    <row r="25" spans="1:4" ht="45" x14ac:dyDescent="0.25">
      <c r="A25" s="15" t="s">
        <v>74</v>
      </c>
      <c r="B25" s="16" t="s">
        <v>23</v>
      </c>
      <c r="C25" s="17">
        <v>210000</v>
      </c>
      <c r="D25" s="17">
        <v>210000</v>
      </c>
    </row>
    <row r="26" spans="1:4" s="21" customFormat="1" x14ac:dyDescent="0.25">
      <c r="A26" s="18" t="s">
        <v>75</v>
      </c>
      <c r="B26" s="19" t="s">
        <v>24</v>
      </c>
      <c r="C26" s="20">
        <f t="shared" ref="C26:D26" si="9">C27+C29</f>
        <v>460000</v>
      </c>
      <c r="D26" s="20">
        <f t="shared" si="9"/>
        <v>460000</v>
      </c>
    </row>
    <row r="27" spans="1:4" x14ac:dyDescent="0.25">
      <c r="A27" s="15" t="s">
        <v>76</v>
      </c>
      <c r="B27" s="16" t="s">
        <v>25</v>
      </c>
      <c r="C27" s="17">
        <f t="shared" ref="C27:D27" si="10">C28</f>
        <v>300000</v>
      </c>
      <c r="D27" s="17">
        <f t="shared" si="10"/>
        <v>300000</v>
      </c>
    </row>
    <row r="28" spans="1:4" ht="33.75" x14ac:dyDescent="0.25">
      <c r="A28" s="15" t="s">
        <v>77</v>
      </c>
      <c r="B28" s="16" t="s">
        <v>26</v>
      </c>
      <c r="C28" s="17">
        <v>300000</v>
      </c>
      <c r="D28" s="17">
        <v>300000</v>
      </c>
    </row>
    <row r="29" spans="1:4" x14ac:dyDescent="0.25">
      <c r="A29" s="15" t="s">
        <v>78</v>
      </c>
      <c r="B29" s="16" t="s">
        <v>27</v>
      </c>
      <c r="C29" s="17">
        <f t="shared" ref="C29:D29" si="11">C30</f>
        <v>160000</v>
      </c>
      <c r="D29" s="17">
        <f t="shared" si="11"/>
        <v>160000</v>
      </c>
    </row>
    <row r="30" spans="1:4" ht="33.75" x14ac:dyDescent="0.25">
      <c r="A30" s="15" t="s">
        <v>79</v>
      </c>
      <c r="B30" s="16" t="s">
        <v>28</v>
      </c>
      <c r="C30" s="17">
        <v>160000</v>
      </c>
      <c r="D30" s="17">
        <v>160000</v>
      </c>
    </row>
    <row r="31" spans="1:4" s="11" customFormat="1" x14ac:dyDescent="0.25">
      <c r="A31" s="12" t="s">
        <v>80</v>
      </c>
      <c r="B31" s="13" t="s">
        <v>29</v>
      </c>
      <c r="C31" s="14">
        <f t="shared" ref="C31:D32" si="12">C32</f>
        <v>50000</v>
      </c>
      <c r="D31" s="14">
        <f t="shared" si="12"/>
        <v>50000</v>
      </c>
    </row>
    <row r="32" spans="1:4" ht="45" x14ac:dyDescent="0.25">
      <c r="A32" s="15" t="s">
        <v>81</v>
      </c>
      <c r="B32" s="16" t="s">
        <v>30</v>
      </c>
      <c r="C32" s="17">
        <f t="shared" si="12"/>
        <v>50000</v>
      </c>
      <c r="D32" s="17">
        <f t="shared" si="12"/>
        <v>50000</v>
      </c>
    </row>
    <row r="33" spans="1:4" ht="67.5" x14ac:dyDescent="0.25">
      <c r="A33" s="15" t="s">
        <v>82</v>
      </c>
      <c r="B33" s="16" t="s">
        <v>31</v>
      </c>
      <c r="C33" s="17">
        <v>50000</v>
      </c>
      <c r="D33" s="17">
        <v>50000</v>
      </c>
    </row>
    <row r="34" spans="1:4" s="11" customFormat="1" ht="33.75" x14ac:dyDescent="0.25">
      <c r="A34" s="12" t="s">
        <v>83</v>
      </c>
      <c r="B34" s="13" t="s">
        <v>32</v>
      </c>
      <c r="C34" s="14">
        <f t="shared" ref="C34:D34" si="13">C35+C40</f>
        <v>898700</v>
      </c>
      <c r="D34" s="14">
        <f t="shared" si="13"/>
        <v>923600</v>
      </c>
    </row>
    <row r="35" spans="1:4" s="21" customFormat="1" ht="78.75" x14ac:dyDescent="0.25">
      <c r="A35" s="18" t="s">
        <v>84</v>
      </c>
      <c r="B35" s="19" t="s">
        <v>33</v>
      </c>
      <c r="C35" s="20">
        <f>C36+C38</f>
        <v>155000</v>
      </c>
      <c r="D35" s="20">
        <f>D36+D38</f>
        <v>155000</v>
      </c>
    </row>
    <row r="36" spans="1:4" s="21" customFormat="1" ht="56.25" x14ac:dyDescent="0.25">
      <c r="A36" s="18" t="s">
        <v>85</v>
      </c>
      <c r="B36" s="19" t="s">
        <v>34</v>
      </c>
      <c r="C36" s="20">
        <f t="shared" ref="C36:D36" si="14">C37</f>
        <v>150000</v>
      </c>
      <c r="D36" s="20">
        <f t="shared" si="14"/>
        <v>150000</v>
      </c>
    </row>
    <row r="37" spans="1:4" ht="67.5" x14ac:dyDescent="0.25">
      <c r="A37" s="15" t="s">
        <v>86</v>
      </c>
      <c r="B37" s="16" t="s">
        <v>35</v>
      </c>
      <c r="C37" s="17">
        <v>150000</v>
      </c>
      <c r="D37" s="17">
        <v>150000</v>
      </c>
    </row>
    <row r="38" spans="1:4" s="21" customFormat="1" ht="78.75" x14ac:dyDescent="0.25">
      <c r="A38" s="18" t="s">
        <v>87</v>
      </c>
      <c r="B38" s="19" t="s">
        <v>36</v>
      </c>
      <c r="C38" s="20">
        <f>C39</f>
        <v>5000</v>
      </c>
      <c r="D38" s="20">
        <f>D39</f>
        <v>5000</v>
      </c>
    </row>
    <row r="39" spans="1:4" ht="56.25" x14ac:dyDescent="0.25">
      <c r="A39" s="15" t="s">
        <v>88</v>
      </c>
      <c r="B39" s="16" t="s">
        <v>37</v>
      </c>
      <c r="C39" s="17">
        <v>5000</v>
      </c>
      <c r="D39" s="17">
        <v>5000</v>
      </c>
    </row>
    <row r="40" spans="1:4" s="21" customFormat="1" ht="78.75" x14ac:dyDescent="0.25">
      <c r="A40" s="18" t="s">
        <v>89</v>
      </c>
      <c r="B40" s="19" t="s">
        <v>38</v>
      </c>
      <c r="C40" s="20">
        <f t="shared" ref="C40:D41" si="15">C41</f>
        <v>743700</v>
      </c>
      <c r="D40" s="20">
        <f t="shared" si="15"/>
        <v>768600</v>
      </c>
    </row>
    <row r="41" spans="1:4" ht="67.5" x14ac:dyDescent="0.25">
      <c r="A41" s="15" t="s">
        <v>90</v>
      </c>
      <c r="B41" s="16" t="s">
        <v>39</v>
      </c>
      <c r="C41" s="17">
        <f t="shared" si="15"/>
        <v>743700</v>
      </c>
      <c r="D41" s="17">
        <f t="shared" si="15"/>
        <v>768600</v>
      </c>
    </row>
    <row r="42" spans="1:4" ht="67.5" x14ac:dyDescent="0.25">
      <c r="A42" s="15" t="s">
        <v>91</v>
      </c>
      <c r="B42" s="16" t="s">
        <v>40</v>
      </c>
      <c r="C42" s="17">
        <v>743700</v>
      </c>
      <c r="D42" s="17">
        <f>758600+10000</f>
        <v>768600</v>
      </c>
    </row>
    <row r="43" spans="1:4" s="11" customFormat="1" ht="22.5" x14ac:dyDescent="0.25">
      <c r="A43" s="12" t="s">
        <v>92</v>
      </c>
      <c r="B43" s="13" t="s">
        <v>102</v>
      </c>
      <c r="C43" s="14">
        <f t="shared" ref="C43:D45" si="16">C44</f>
        <v>302860</v>
      </c>
      <c r="D43" s="14">
        <f t="shared" si="16"/>
        <v>321032</v>
      </c>
    </row>
    <row r="44" spans="1:4" s="21" customFormat="1" x14ac:dyDescent="0.25">
      <c r="A44" s="18" t="s">
        <v>93</v>
      </c>
      <c r="B44" s="19" t="s">
        <v>41</v>
      </c>
      <c r="C44" s="20">
        <f t="shared" si="16"/>
        <v>302860</v>
      </c>
      <c r="D44" s="20">
        <f t="shared" si="16"/>
        <v>321032</v>
      </c>
    </row>
    <row r="45" spans="1:4" x14ac:dyDescent="0.25">
      <c r="A45" s="15" t="s">
        <v>94</v>
      </c>
      <c r="B45" s="16" t="s">
        <v>42</v>
      </c>
      <c r="C45" s="17">
        <f t="shared" si="16"/>
        <v>302860</v>
      </c>
      <c r="D45" s="17">
        <f t="shared" si="16"/>
        <v>321032</v>
      </c>
    </row>
    <row r="46" spans="1:4" ht="33.75" x14ac:dyDescent="0.25">
      <c r="A46" s="15" t="s">
        <v>95</v>
      </c>
      <c r="B46" s="16" t="s">
        <v>43</v>
      </c>
      <c r="C46" s="17">
        <v>302860</v>
      </c>
      <c r="D46" s="17">
        <v>321032</v>
      </c>
    </row>
    <row r="47" spans="1:4" s="11" customFormat="1" ht="22.5" x14ac:dyDescent="0.25">
      <c r="A47" s="12" t="s">
        <v>96</v>
      </c>
      <c r="B47" s="13" t="s">
        <v>44</v>
      </c>
      <c r="C47" s="14">
        <f t="shared" ref="C47:D49" si="17">C48</f>
        <v>50000</v>
      </c>
      <c r="D47" s="14">
        <f t="shared" si="17"/>
        <v>50000</v>
      </c>
    </row>
    <row r="48" spans="1:4" s="21" customFormat="1" ht="33.75" x14ac:dyDescent="0.25">
      <c r="A48" s="18" t="s">
        <v>97</v>
      </c>
      <c r="B48" s="19" t="s">
        <v>45</v>
      </c>
      <c r="C48" s="20">
        <f t="shared" si="17"/>
        <v>50000</v>
      </c>
      <c r="D48" s="20">
        <f t="shared" si="17"/>
        <v>50000</v>
      </c>
    </row>
    <row r="49" spans="1:4" ht="33.75" x14ac:dyDescent="0.25">
      <c r="A49" s="15" t="s">
        <v>98</v>
      </c>
      <c r="B49" s="16" t="s">
        <v>46</v>
      </c>
      <c r="C49" s="17">
        <f t="shared" si="17"/>
        <v>50000</v>
      </c>
      <c r="D49" s="17">
        <f t="shared" si="17"/>
        <v>50000</v>
      </c>
    </row>
    <row r="50" spans="1:4" ht="45" x14ac:dyDescent="0.25">
      <c r="A50" s="15" t="s">
        <v>48</v>
      </c>
      <c r="B50" s="16" t="s">
        <v>47</v>
      </c>
      <c r="C50" s="17">
        <v>50000</v>
      </c>
      <c r="D50" s="17">
        <v>50000</v>
      </c>
    </row>
    <row r="51" spans="1:4" s="11" customFormat="1" x14ac:dyDescent="0.25">
      <c r="A51" s="12" t="s">
        <v>99</v>
      </c>
      <c r="B51" s="13" t="s">
        <v>49</v>
      </c>
      <c r="C51" s="14">
        <f t="shared" ref="C51:D51" si="18">C52</f>
        <v>49199863.57</v>
      </c>
      <c r="D51" s="14">
        <f t="shared" si="18"/>
        <v>41467479.370000005</v>
      </c>
    </row>
    <row r="52" spans="1:4" s="11" customFormat="1" ht="33.75" x14ac:dyDescent="0.25">
      <c r="A52" s="12" t="s">
        <v>100</v>
      </c>
      <c r="B52" s="13" t="s">
        <v>1</v>
      </c>
      <c r="C52" s="14">
        <f>C53+C56+C61</f>
        <v>49199863.57</v>
      </c>
      <c r="D52" s="14">
        <f>D53+D56+D61</f>
        <v>41467479.370000005</v>
      </c>
    </row>
    <row r="53" spans="1:4" ht="22.5" x14ac:dyDescent="0.25">
      <c r="A53" s="15" t="s">
        <v>103</v>
      </c>
      <c r="B53" s="16" t="s">
        <v>50</v>
      </c>
      <c r="C53" s="17">
        <f t="shared" ref="C53:D54" si="19">C54</f>
        <v>26889100</v>
      </c>
      <c r="D53" s="17">
        <f t="shared" si="19"/>
        <v>26889100</v>
      </c>
    </row>
    <row r="54" spans="1:4" ht="22.5" x14ac:dyDescent="0.25">
      <c r="A54" s="15" t="s">
        <v>104</v>
      </c>
      <c r="B54" s="16" t="s">
        <v>51</v>
      </c>
      <c r="C54" s="17">
        <f t="shared" si="19"/>
        <v>26889100</v>
      </c>
      <c r="D54" s="17">
        <f t="shared" si="19"/>
        <v>26889100</v>
      </c>
    </row>
    <row r="55" spans="1:4" ht="22.5" x14ac:dyDescent="0.25">
      <c r="A55" s="15" t="s">
        <v>105</v>
      </c>
      <c r="B55" s="16" t="s">
        <v>52</v>
      </c>
      <c r="C55" s="17">
        <v>26889100</v>
      </c>
      <c r="D55" s="17">
        <v>26889100</v>
      </c>
    </row>
    <row r="56" spans="1:4" ht="22.5" x14ac:dyDescent="0.25">
      <c r="A56" s="15" t="s">
        <v>106</v>
      </c>
      <c r="B56" s="16" t="s">
        <v>53</v>
      </c>
      <c r="C56" s="17">
        <f t="shared" ref="C56:D56" si="20">C57+C59</f>
        <v>505873.57</v>
      </c>
      <c r="D56" s="17">
        <f t="shared" si="20"/>
        <v>520773.57</v>
      </c>
    </row>
    <row r="57" spans="1:4" ht="33.75" x14ac:dyDescent="0.25">
      <c r="A57" s="15" t="s">
        <v>107</v>
      </c>
      <c r="B57" s="16" t="s">
        <v>4</v>
      </c>
      <c r="C57" s="17">
        <f t="shared" ref="C57:D57" si="21">C58</f>
        <v>430100</v>
      </c>
      <c r="D57" s="17">
        <f t="shared" si="21"/>
        <v>445000</v>
      </c>
    </row>
    <row r="58" spans="1:4" ht="39" customHeight="1" x14ac:dyDescent="0.25">
      <c r="A58" s="15" t="s">
        <v>108</v>
      </c>
      <c r="B58" s="16" t="s">
        <v>5</v>
      </c>
      <c r="C58" s="17">
        <v>430100</v>
      </c>
      <c r="D58" s="17">
        <v>445000</v>
      </c>
    </row>
    <row r="59" spans="1:4" ht="22.5" x14ac:dyDescent="0.25">
      <c r="A59" s="15" t="s">
        <v>109</v>
      </c>
      <c r="B59" s="16" t="s">
        <v>2</v>
      </c>
      <c r="C59" s="17">
        <f t="shared" ref="C59:D59" si="22">C60</f>
        <v>75773.570000000007</v>
      </c>
      <c r="D59" s="17">
        <f t="shared" si="22"/>
        <v>75773.570000000007</v>
      </c>
    </row>
    <row r="60" spans="1:4" ht="33.75" x14ac:dyDescent="0.25">
      <c r="A60" s="15" t="s">
        <v>110</v>
      </c>
      <c r="B60" s="16" t="s">
        <v>3</v>
      </c>
      <c r="C60" s="17">
        <v>75773.570000000007</v>
      </c>
      <c r="D60" s="17">
        <v>75773.570000000007</v>
      </c>
    </row>
    <row r="61" spans="1:4" x14ac:dyDescent="0.25">
      <c r="A61" s="15" t="s">
        <v>111</v>
      </c>
      <c r="B61" s="16" t="s">
        <v>6</v>
      </c>
      <c r="C61" s="17">
        <f t="shared" ref="C61:D62" si="23">C62</f>
        <v>21804890</v>
      </c>
      <c r="D61" s="17">
        <f t="shared" si="23"/>
        <v>14057605.800000001</v>
      </c>
    </row>
    <row r="62" spans="1:4" ht="22.5" x14ac:dyDescent="0.25">
      <c r="A62" s="15" t="s">
        <v>112</v>
      </c>
      <c r="B62" s="16" t="s">
        <v>54</v>
      </c>
      <c r="C62" s="17">
        <f t="shared" si="23"/>
        <v>21804890</v>
      </c>
      <c r="D62" s="17">
        <f t="shared" si="23"/>
        <v>14057605.800000001</v>
      </c>
    </row>
    <row r="63" spans="1:4" ht="22.5" x14ac:dyDescent="0.25">
      <c r="A63" s="22" t="s">
        <v>113</v>
      </c>
      <c r="B63" s="23" t="s">
        <v>55</v>
      </c>
      <c r="C63" s="24">
        <v>21804890</v>
      </c>
      <c r="D63" s="24">
        <v>14057605.800000001</v>
      </c>
    </row>
    <row r="64" spans="1:4" s="26" customFormat="1" ht="11.25" x14ac:dyDescent="0.2">
      <c r="A64" s="28" t="s">
        <v>57</v>
      </c>
      <c r="B64" s="29"/>
      <c r="C64" s="25">
        <f t="shared" ref="C64:D64" si="24">C51+C11</f>
        <v>60041523.57</v>
      </c>
      <c r="D64" s="25">
        <f t="shared" si="24"/>
        <v>51452211.370000005</v>
      </c>
    </row>
    <row r="66" spans="3:4" x14ac:dyDescent="0.25">
      <c r="C66" s="27"/>
      <c r="D66" s="27"/>
    </row>
    <row r="67" spans="3:4" x14ac:dyDescent="0.25">
      <c r="C67" s="27"/>
    </row>
  </sheetData>
  <mergeCells count="5">
    <mergeCell ref="A64:B64"/>
    <mergeCell ref="C1:D1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92" fitToHeight="1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2018-12-18T10:36:47Z</dcterms:modified>
</cp:coreProperties>
</file>