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96" tabRatio="857" activeTab="0"/>
  </bookViews>
  <sheets>
    <sheet name="рр" sheetId="1" r:id="rId1"/>
    <sheet name="Лист1" sheetId="2" r:id="rId2"/>
  </sheets>
  <definedNames>
    <definedName name="_xlnm._FilterDatabase" localSheetId="0" hidden="1">'рр'!$A$9:$E$38</definedName>
  </definedNames>
  <calcPr fullCalcOnLoad="1" refMode="R1C1"/>
</workbook>
</file>

<file path=xl/sharedStrings.xml><?xml version="1.0" encoding="utf-8"?>
<sst xmlns="http://schemas.openxmlformats.org/spreadsheetml/2006/main" count="98" uniqueCount="54">
  <si>
    <t/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</si>
  <si>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</si>
  <si>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</si>
  <si>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</si>
  <si>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</si>
  <si>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</si>
  <si>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</si>
  <si>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</si>
  <si>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</si>
  <si>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</si>
  <si>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</si>
  <si>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</si>
  <si>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</si>
  <si>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</si>
  <si>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</si>
  <si>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</si>
  <si>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</si>
  <si>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</si>
  <si>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</si>
  <si>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</si>
  <si>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</si>
  <si>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</si>
  <si>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</si>
  <si>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</si>
  <si>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к решению Совета депутатов городского поселения </t>
  </si>
  <si>
    <t xml:space="preserve">Куминский </t>
  </si>
  <si>
    <t xml:space="preserve">В том числе за счет субвенции </t>
  </si>
  <si>
    <t>Рз</t>
  </si>
  <si>
    <t>ПР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</si>
  <si>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</si>
  <si>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</si>
  <si>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</si>
  <si>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</si>
  <si>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</si>
  <si>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</si>
  <si>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</si>
  <si>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</si>
  <si>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</si>
  <si>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</si>
  <si>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</si>
  <si>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</si>
  <si>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00</t>
  </si>
  <si>
    <t>Массовый спорт</t>
  </si>
  <si>
    <t>НАЦИОНАЛЬНАЯ ОБОРОНА</t>
  </si>
  <si>
    <t>Мобилизационная и вневойсковая подготовка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</si>
  <si>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</si>
  <si>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</si>
  <si>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год</t>
  </si>
  <si>
    <t>рублей</t>
  </si>
  <si>
    <t>Сельское хозяйство и рыболовство</t>
  </si>
  <si>
    <t>Распределение бюджетных ассигнований по разделам и подразделам</t>
  </si>
  <si>
    <t>Приложение 3</t>
  </si>
  <si>
    <t>от «25» марта 2021 года № 141</t>
  </si>
  <si>
    <t xml:space="preserve"> классификации расходов бюджета поселения  на 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</si>
</sst>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5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0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3" fontId="10" fillId="0" borderId="10" xfId="6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1.140625" style="15" customWidth="1"/>
    <col min="2" max="2" width="3.28125" style="13" customWidth="1"/>
    <col min="3" max="3" width="3.421875" style="13" customWidth="1"/>
    <col min="4" max="4" width="13.28125" style="7" customWidth="1"/>
    <col min="5" max="5" width="11.7109375" style="14" customWidth="1"/>
    <col min="6" max="16384" width="8.8515625" style="8" customWidth="1"/>
  </cols>
  <sheetData>
    <row r="1" spans="1:5" s="7" customFormat="1" ht="12.75">
      <c r="A1" s="2" t="s">
        <v>0</v>
      </c>
      <c r="B1" s="4"/>
      <c r="C1" s="5"/>
      <c r="D1" s="3"/>
      <c r="E1" s="1" t="s">
        <v>51</v>
      </c>
    </row>
    <row r="2" spans="1:5" s="7" customFormat="1" ht="12.75">
      <c r="A2" s="2"/>
      <c r="B2" s="4"/>
      <c r="C2" s="5"/>
      <c r="D2" s="3"/>
      <c r="E2" s="1" t="s">
        <v>24</v>
      </c>
    </row>
    <row r="3" spans="1:5" s="7" customFormat="1" ht="12.75">
      <c r="A3" s="2"/>
      <c r="B3" s="4"/>
      <c r="C3" s="5"/>
      <c r="D3" s="3"/>
      <c r="E3" s="1" t="s">
        <v>25</v>
      </c>
    </row>
    <row r="4" spans="1:5" s="7" customFormat="1" ht="12.75">
      <c r="A4" s="2"/>
      <c r="B4" s="4"/>
      <c r="C4" s="5"/>
      <c r="D4" s="3"/>
      <c r="E4" s="1" t="s">
        <v>52</v>
      </c>
    </row>
    <row r="5" spans="1:5" s="7" customFormat="1" ht="12.75">
      <c r="A5" s="2"/>
      <c r="B5" s="4"/>
      <c r="C5" s="5"/>
      <c r="D5" s="3"/>
      <c r="E5" s="1"/>
    </row>
    <row r="6" spans="1:3" s="23" customFormat="1" ht="12.75">
      <c r="A6" s="22" t="s">
        <v>50</v>
      </c>
      <c r="B6" s="5"/>
      <c r="C6" s="5"/>
    </row>
    <row r="7" spans="1:3" s="23" customFormat="1" ht="12.75">
      <c r="A7" s="22" t="s">
        <v>53</v>
      </c>
      <c r="B7" s="5"/>
      <c r="C7" s="5"/>
    </row>
    <row r="8" spans="1:5" s="7" customFormat="1" ht="12.75">
      <c r="A8" s="2"/>
      <c r="B8" s="6" t="s">
        <v>0</v>
      </c>
      <c r="C8" s="6"/>
      <c r="D8" s="2"/>
      <c r="E8" s="18" t="s">
        <v>48</v>
      </c>
    </row>
    <row r="9" spans="1:5" s="11" customFormat="1" ht="39">
      <c r="A9" s="9" t="s">
        <v>1</v>
      </c>
      <c r="B9" s="10" t="s">
        <v>27</v>
      </c>
      <c r="C9" s="10" t="s">
        <v>28</v>
      </c>
      <c r="D9" s="9" t="s">
        <v>47</v>
      </c>
      <c r="E9" s="16" t="s">
        <v>26</v>
      </c>
    </row>
    <row r="10" spans="1:5" s="11" customFormat="1" ht="12.75">
      <c r="A10" s="17" t="s">
        <v>2</v>
      </c>
      <c r="B10" s="24" t="s">
        <v>36</v>
      </c>
      <c r="C10" s="24" t="s">
        <v>41</v>
      </c>
      <c r="D10" s="25">
        <f>22943381.31</f>
        <v>22943381.31</v>
      </c>
      <c r="E10" s="26"/>
    </row>
    <row r="11" spans="1:5" s="11" customFormat="1" ht="20.25">
      <c r="A11" s="17" t="s">
        <v>3</v>
      </c>
      <c r="B11" s="24" t="s">
        <v>36</v>
      </c>
      <c r="C11" s="24" t="s">
        <v>29</v>
      </c>
      <c r="D11" s="25">
        <f>1777401.05</f>
        <v>1777401.05</v>
      </c>
      <c r="E11" s="26"/>
    </row>
    <row r="12" spans="1:5" s="7" customFormat="1" ht="20.25">
      <c r="A12" s="17" t="s">
        <v>4</v>
      </c>
      <c r="B12" s="24" t="s">
        <v>36</v>
      </c>
      <c r="C12" s="24" t="s">
        <v>30</v>
      </c>
      <c r="D12" s="25">
        <f>10313281.94</f>
        <v>10313281.94</v>
      </c>
      <c r="E12" s="26"/>
    </row>
    <row r="13" spans="1:5" s="7" customFormat="1" ht="12.75">
      <c r="A13" s="17" t="s">
        <v>5</v>
      </c>
      <c r="B13" s="24" t="s">
        <v>36</v>
      </c>
      <c r="C13" s="24" t="s">
        <v>32</v>
      </c>
      <c r="D13" s="25">
        <f>100000</f>
        <v>100000</v>
      </c>
      <c r="E13" s="26"/>
    </row>
    <row r="14" spans="1:5" s="7" customFormat="1" ht="12.75">
      <c r="A14" s="17" t="s">
        <v>6</v>
      </c>
      <c r="B14" s="24" t="s">
        <v>36</v>
      </c>
      <c r="C14" s="24" t="s">
        <v>33</v>
      </c>
      <c r="D14" s="25">
        <f>10752698.32</f>
        <v>10752698.32</v>
      </c>
      <c r="E14" s="26"/>
    </row>
    <row r="15" spans="1:5" s="7" customFormat="1" ht="12.75">
      <c r="A15" s="17" t="s">
        <v>43</v>
      </c>
      <c r="B15" s="24" t="s">
        <v>29</v>
      </c>
      <c r="C15" s="24" t="s">
        <v>41</v>
      </c>
      <c r="D15" s="25">
        <f>466400</f>
        <v>466400</v>
      </c>
      <c r="E15" s="26">
        <f>D15</f>
        <v>466400</v>
      </c>
    </row>
    <row r="16" spans="1:5" s="7" customFormat="1" ht="12.75">
      <c r="A16" s="17" t="s">
        <v>44</v>
      </c>
      <c r="B16" s="24" t="s">
        <v>29</v>
      </c>
      <c r="C16" s="24" t="s">
        <v>34</v>
      </c>
      <c r="D16" s="25">
        <f>466400</f>
        <v>466400</v>
      </c>
      <c r="E16" s="26">
        <f>D16</f>
        <v>466400</v>
      </c>
    </row>
    <row r="17" spans="1:5" s="7" customFormat="1" ht="12.75">
      <c r="A17" s="17" t="s">
        <v>7</v>
      </c>
      <c r="B17" s="24" t="s">
        <v>34</v>
      </c>
      <c r="C17" s="24" t="s">
        <v>41</v>
      </c>
      <c r="D17" s="25">
        <f>139258.94</f>
        <v>139258.94</v>
      </c>
      <c r="E17" s="26">
        <f>D18</f>
        <v>84399.94</v>
      </c>
    </row>
    <row r="18" spans="1:5" s="7" customFormat="1" ht="12.75">
      <c r="A18" s="17" t="s">
        <v>45</v>
      </c>
      <c r="B18" s="24" t="s">
        <v>34</v>
      </c>
      <c r="C18" s="24" t="s">
        <v>30</v>
      </c>
      <c r="D18" s="25">
        <f>84399.94</f>
        <v>84399.94</v>
      </c>
      <c r="E18" s="26">
        <f>D18</f>
        <v>84399.94</v>
      </c>
    </row>
    <row r="19" spans="1:5" s="7" customFormat="1" ht="20.25">
      <c r="A19" s="17" t="s">
        <v>46</v>
      </c>
      <c r="B19" s="24" t="s">
        <v>34</v>
      </c>
      <c r="C19" s="24" t="s">
        <v>38</v>
      </c>
      <c r="D19" s="25">
        <f>10000</f>
        <v>10000</v>
      </c>
      <c r="E19" s="26"/>
    </row>
    <row r="20" spans="1:5" s="11" customFormat="1" ht="12.75">
      <c r="A20" s="17" t="s">
        <v>8</v>
      </c>
      <c r="B20" s="24" t="s">
        <v>34</v>
      </c>
      <c r="C20" s="24" t="s">
        <v>35</v>
      </c>
      <c r="D20" s="25">
        <f>44859</f>
        <v>44859</v>
      </c>
      <c r="E20" s="26"/>
    </row>
    <row r="21" spans="1:5" s="7" customFormat="1" ht="12.75">
      <c r="A21" s="17" t="s">
        <v>9</v>
      </c>
      <c r="B21" s="24" t="s">
        <v>30</v>
      </c>
      <c r="C21" s="24" t="s">
        <v>41</v>
      </c>
      <c r="D21" s="25">
        <f>6827790.33</f>
        <v>6827790.33</v>
      </c>
      <c r="E21" s="26">
        <f>D23</f>
        <v>19685.71</v>
      </c>
    </row>
    <row r="22" spans="1:5" s="7" customFormat="1" ht="12.75">
      <c r="A22" s="17" t="s">
        <v>10</v>
      </c>
      <c r="B22" s="24" t="s">
        <v>30</v>
      </c>
      <c r="C22" s="24" t="s">
        <v>36</v>
      </c>
      <c r="D22" s="25">
        <f>848616.39</f>
        <v>848616.39</v>
      </c>
      <c r="E22" s="26"/>
    </row>
    <row r="23" spans="1:5" s="7" customFormat="1" ht="12.75">
      <c r="A23" s="17" t="s">
        <v>49</v>
      </c>
      <c r="B23" s="24" t="s">
        <v>30</v>
      </c>
      <c r="C23" s="24" t="s">
        <v>39</v>
      </c>
      <c r="D23" s="25">
        <f>19685.71</f>
        <v>19685.71</v>
      </c>
      <c r="E23" s="26">
        <f>D23</f>
        <v>19685.71</v>
      </c>
    </row>
    <row r="24" spans="1:5" s="12" customFormat="1" ht="13.5">
      <c r="A24" s="17" t="s">
        <v>11</v>
      </c>
      <c r="B24" s="24" t="s">
        <v>30</v>
      </c>
      <c r="C24" s="24" t="s">
        <v>37</v>
      </c>
      <c r="D24" s="25">
        <f>5959488.23</f>
        <v>5959488.23</v>
      </c>
      <c r="E24" s="26"/>
    </row>
    <row r="25" spans="1:5" s="11" customFormat="1" ht="12.75">
      <c r="A25" s="17" t="s">
        <v>12</v>
      </c>
      <c r="B25" s="24" t="s">
        <v>39</v>
      </c>
      <c r="C25" s="24" t="s">
        <v>41</v>
      </c>
      <c r="D25" s="25">
        <f>2813974.94</f>
        <v>2813974.94</v>
      </c>
      <c r="E25" s="26"/>
    </row>
    <row r="26" spans="1:5" s="7" customFormat="1" ht="12.75">
      <c r="A26" s="17" t="s">
        <v>13</v>
      </c>
      <c r="B26" s="24" t="s">
        <v>39</v>
      </c>
      <c r="C26" s="24" t="s">
        <v>36</v>
      </c>
      <c r="D26" s="25">
        <f>421741</f>
        <v>421741</v>
      </c>
      <c r="E26" s="26"/>
    </row>
    <row r="27" spans="1:5" s="7" customFormat="1" ht="12.75">
      <c r="A27" s="17" t="s">
        <v>14</v>
      </c>
      <c r="B27" s="24" t="s">
        <v>39</v>
      </c>
      <c r="C27" s="24" t="s">
        <v>29</v>
      </c>
      <c r="D27" s="25">
        <f>86305.54</f>
        <v>86305.54</v>
      </c>
      <c r="E27" s="26"/>
    </row>
    <row r="28" spans="1:5" s="7" customFormat="1" ht="12.75">
      <c r="A28" s="17" t="s">
        <v>15</v>
      </c>
      <c r="B28" s="24" t="s">
        <v>39</v>
      </c>
      <c r="C28" s="24" t="s">
        <v>34</v>
      </c>
      <c r="D28" s="25">
        <f>1930467.4</f>
        <v>1930467.4</v>
      </c>
      <c r="E28" s="26"/>
    </row>
    <row r="29" spans="1:5" ht="12.75">
      <c r="A29" s="17" t="s">
        <v>16</v>
      </c>
      <c r="B29" s="24" t="s">
        <v>39</v>
      </c>
      <c r="C29" s="24" t="s">
        <v>39</v>
      </c>
      <c r="D29" s="25">
        <f>375461</f>
        <v>375461</v>
      </c>
      <c r="E29" s="26"/>
    </row>
    <row r="30" spans="1:5" ht="12.75">
      <c r="A30" s="17" t="s">
        <v>17</v>
      </c>
      <c r="B30" s="24" t="s">
        <v>31</v>
      </c>
      <c r="C30" s="24" t="s">
        <v>41</v>
      </c>
      <c r="D30" s="25">
        <f>1214734.75</f>
        <v>1214734.75</v>
      </c>
      <c r="E30" s="26"/>
    </row>
    <row r="31" spans="1:5" ht="12.75">
      <c r="A31" s="17" t="s">
        <v>18</v>
      </c>
      <c r="B31" s="24" t="s">
        <v>31</v>
      </c>
      <c r="C31" s="24" t="s">
        <v>31</v>
      </c>
      <c r="D31" s="25">
        <f>1214734.75</f>
        <v>1214734.75</v>
      </c>
      <c r="E31" s="26"/>
    </row>
    <row r="32" spans="1:5" ht="12.75">
      <c r="A32" s="17" t="s">
        <v>19</v>
      </c>
      <c r="B32" s="24" t="s">
        <v>40</v>
      </c>
      <c r="C32" s="24" t="s">
        <v>41</v>
      </c>
      <c r="D32" s="25">
        <f>11383681.98</f>
        <v>11383681.98</v>
      </c>
      <c r="E32" s="26"/>
    </row>
    <row r="33" spans="1:5" ht="12.75">
      <c r="A33" s="17" t="s">
        <v>20</v>
      </c>
      <c r="B33" s="24" t="s">
        <v>40</v>
      </c>
      <c r="C33" s="24" t="s">
        <v>36</v>
      </c>
      <c r="D33" s="25">
        <f>11383681.98</f>
        <v>11383681.98</v>
      </c>
      <c r="E33" s="26"/>
    </row>
    <row r="34" spans="1:5" ht="12.75">
      <c r="A34" s="17" t="s">
        <v>21</v>
      </c>
      <c r="B34" s="24" t="s">
        <v>38</v>
      </c>
      <c r="C34" s="24" t="s">
        <v>41</v>
      </c>
      <c r="D34" s="25">
        <f>547710</f>
        <v>547710</v>
      </c>
      <c r="E34" s="26"/>
    </row>
    <row r="35" spans="1:5" ht="12.75">
      <c r="A35" s="17" t="s">
        <v>22</v>
      </c>
      <c r="B35" s="24" t="s">
        <v>38</v>
      </c>
      <c r="C35" s="24" t="s">
        <v>36</v>
      </c>
      <c r="D35" s="25">
        <f>547710</f>
        <v>547710</v>
      </c>
      <c r="E35" s="26"/>
    </row>
    <row r="36" spans="1:5" ht="12.75">
      <c r="A36" s="17" t="s">
        <v>23</v>
      </c>
      <c r="B36" s="24" t="s">
        <v>32</v>
      </c>
      <c r="C36" s="24" t="s">
        <v>41</v>
      </c>
      <c r="D36" s="25">
        <f>30000</f>
        <v>30000</v>
      </c>
      <c r="E36" s="26"/>
    </row>
    <row r="37" spans="1:5" ht="12.75">
      <c r="A37" s="17" t="s">
        <v>42</v>
      </c>
      <c r="B37" s="24" t="s">
        <v>32</v>
      </c>
      <c r="C37" s="24" t="s">
        <v>29</v>
      </c>
      <c r="D37" s="25">
        <f>30000</f>
        <v>30000</v>
      </c>
      <c r="E37" s="26"/>
    </row>
    <row r="38" spans="1:5" ht="12.75">
      <c r="A38" s="17"/>
      <c r="B38" s="24"/>
      <c r="C38" s="24"/>
      <c r="D38" s="25">
        <f>46366932.25</f>
        <v>46366932.25</v>
      </c>
      <c r="E38" s="26">
        <v>570485.6499999999</v>
      </c>
    </row>
  </sheetData>
  <sheetProtection/>
  <autoFilter ref="A9:E38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19" customWidth="1"/>
    <col min="2" max="2" width="8.8515625" style="20" customWidth="1"/>
    <col min="3" max="4" width="8.8515625" style="21" customWidth="1"/>
    <col min="5" max="7" width="8.8515625" style="2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2020-12-21T09:07:27Z</cp:lastPrinted>
  <dcterms:created xsi:type="dcterms:W3CDTF">2018-10-24T13:57:21Z</dcterms:created>
  <dcterms:modified xsi:type="dcterms:W3CDTF">2021-11-29T05:37:34Z</dcterms:modified>
  <cp:category/>
  <cp:version/>
  <cp:contentType/>
  <cp:contentStatus/>
</cp:coreProperties>
</file>