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tabRatio="857" activeTab="0"/>
  </bookViews>
  <sheets>
    <sheet name="Прил 8" sheetId="1" r:id="rId1"/>
  </sheets>
  <definedNames>
    <definedName name="_xlnm._FilterDatabase" localSheetId="0" hidden="1">'Прил 8'!$A$10:$E$34</definedName>
  </definedNames>
  <calcPr fullCalcOnLoad="1"/>
</workbook>
</file>

<file path=xl/sharedStrings.xml><?xml version="1.0" encoding="utf-8"?>
<sst xmlns="http://schemas.openxmlformats.org/spreadsheetml/2006/main" count="91" uniqueCount="55">
  <si>
    <t/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</si>
  <si>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</si>
  <si>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</si>
  <si>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</si>
  <si>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</si>
  <si>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</si>
  <si>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</si>
  <si>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</si>
  <si>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</si>
  <si>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</si>
  <si>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</si>
  <si>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</si>
  <si>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</si>
  <si>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</si>
  <si>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</si>
  <si>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</si>
  <si>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</si>
  <si>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</si>
  <si>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</si>
  <si>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</si>
  <si>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</si>
  <si>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</si>
  <si>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Итого</t>
  </si>
  <si>
    <t xml:space="preserve">В том числе за счет субвенции </t>
  </si>
  <si>
    <t>Рз</t>
  </si>
  <si>
    <t>ПР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</si>
  <si>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</si>
  <si>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</si>
  <si>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</si>
  <si>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</si>
  <si>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</si>
  <si>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</si>
  <si>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</si>
  <si>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</si>
  <si>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</si>
  <si>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</si>
  <si>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</si>
  <si>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</si>
  <si>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00</t>
  </si>
  <si>
    <t>Массовый спорт</t>
  </si>
  <si>
    <t>Распределение бюджетных ассигнований по разделам и подразделам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</si>
  <si>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</si>
  <si>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</si>
  <si>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</si>
  <si>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год</t>
  </si>
  <si>
    <t>рублей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</si>
  <si>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</si>
  <si>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</si>
  <si>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</si>
  <si>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</si>
  <si>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>Другие вопросы в области национальной экономики</t>
  </si>
  <si>
    <t>12</t>
  </si>
  <si>
    <t>на 2024 год</t>
  </si>
  <si>
    <t xml:space="preserve"> Приложение 8</t>
  </si>
  <si>
    <t xml:space="preserve">классификации расходов бюджета городского поселения Куминский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</si>
</sst>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45" zoomScaleNormal="145" zoomScalePageLayoutView="0" workbookViewId="0" topLeftCell="A1">
      <selection activeCell="C31" sqref="C31"/>
    </sheetView>
  </sheetViews>
  <sheetFormatPr defaultColWidth="8.8515625" defaultRowHeight="12.75"/>
  <cols>
    <col min="1" max="1" width="47.7109375" style="5" customWidth="1"/>
    <col min="2" max="2" width="3.28125" style="10" customWidth="1"/>
    <col min="3" max="3" width="3.421875" style="10" customWidth="1"/>
    <col min="4" max="4" width="10.7109375" style="5" customWidth="1"/>
    <col min="5" max="5" width="8.8515625" style="11" customWidth="1"/>
    <col min="6" max="16384" width="8.8515625" style="9" customWidth="1"/>
  </cols>
  <sheetData>
    <row r="1" spans="1:5" s="5" customFormat="1" ht="11.25">
      <c r="A1" s="1" t="s">
        <v>0</v>
      </c>
      <c r="B1" s="2"/>
      <c r="C1" s="3"/>
      <c r="D1" s="4"/>
      <c r="E1" s="12" t="s">
        <v>53</v>
      </c>
    </row>
    <row r="2" spans="1:5" s="5" customFormat="1" ht="11.25">
      <c r="A2" s="1"/>
      <c r="B2" s="2"/>
      <c r="C2" s="3"/>
      <c r="D2" s="4"/>
      <c r="E2" s="12" t="s">
        <v>46</v>
      </c>
    </row>
    <row r="3" spans="1:5" s="5" customFormat="1" ht="11.25">
      <c r="A3" s="1"/>
      <c r="B3" s="2"/>
      <c r="C3" s="3"/>
      <c r="D3" s="4"/>
      <c r="E3" s="12" t="s">
        <v>47</v>
      </c>
    </row>
    <row r="4" spans="1:5" s="5" customFormat="1" ht="11.25">
      <c r="A4" s="1"/>
      <c r="B4" s="2"/>
      <c r="C4" s="3"/>
      <c r="D4" s="4"/>
      <c r="E4" s="12" t="s">
        <v>48</v>
      </c>
    </row>
    <row r="5" spans="1:5" s="5" customFormat="1" ht="11.25">
      <c r="A5" s="1"/>
      <c r="B5" s="3"/>
      <c r="C5" s="3"/>
      <c r="D5" s="4"/>
      <c r="E5" s="6" t="s">
        <v>49</v>
      </c>
    </row>
    <row r="6" spans="1:5" s="7" customFormat="1" ht="11.25">
      <c r="A6" s="22" t="s">
        <v>40</v>
      </c>
      <c r="B6" s="22"/>
      <c r="C6" s="22"/>
      <c r="D6" s="22"/>
      <c r="E6" s="22"/>
    </row>
    <row r="7" spans="1:5" s="7" customFormat="1" ht="11.25">
      <c r="A7" s="22" t="s">
        <v>54</v>
      </c>
      <c r="B7" s="22"/>
      <c r="C7" s="22"/>
      <c r="D7" s="22"/>
      <c r="E7" s="22"/>
    </row>
    <row r="8" spans="1:5" s="7" customFormat="1" ht="11.25">
      <c r="A8" s="22" t="s">
        <v>52</v>
      </c>
      <c r="B8" s="22"/>
      <c r="C8" s="22"/>
      <c r="D8" s="22"/>
      <c r="E8" s="22"/>
    </row>
    <row r="9" spans="1:5" s="7" customFormat="1" ht="11.25">
      <c r="A9" s="13"/>
      <c r="B9" s="3"/>
      <c r="C9" s="3"/>
      <c r="D9" s="4"/>
      <c r="E9" s="14" t="s">
        <v>45</v>
      </c>
    </row>
    <row r="10" spans="1:5" s="5" customFormat="1" ht="45">
      <c r="A10" s="15" t="s">
        <v>1</v>
      </c>
      <c r="B10" s="16" t="s">
        <v>24</v>
      </c>
      <c r="C10" s="16" t="s">
        <v>25</v>
      </c>
      <c r="D10" s="15" t="s">
        <v>44</v>
      </c>
      <c r="E10" s="17" t="s">
        <v>23</v>
      </c>
    </row>
    <row r="11" spans="1:5" s="5" customFormat="1" ht="11.25">
      <c r="A11" s="19" t="s">
        <v>2</v>
      </c>
      <c r="B11" s="8" t="s">
        <v>33</v>
      </c>
      <c r="C11" s="8" t="s">
        <v>38</v>
      </c>
      <c r="D11" s="20">
        <f>22780121.04</f>
        <v>22780121.04</v>
      </c>
      <c r="E11" s="20"/>
    </row>
    <row r="12" spans="1:5" s="5" customFormat="1" ht="22.5">
      <c r="A12" s="19" t="s">
        <v>3</v>
      </c>
      <c r="B12" s="8" t="s">
        <v>33</v>
      </c>
      <c r="C12" s="8" t="s">
        <v>26</v>
      </c>
      <c r="D12" s="20">
        <f>1657031.97</f>
        <v>1657031.97</v>
      </c>
      <c r="E12" s="20"/>
    </row>
    <row r="13" spans="1:5" s="5" customFormat="1" ht="33.75">
      <c r="A13" s="19" t="s">
        <v>41</v>
      </c>
      <c r="B13" s="8" t="s">
        <v>33</v>
      </c>
      <c r="C13" s="8" t="s">
        <v>27</v>
      </c>
      <c r="D13" s="20">
        <f>10285737.82</f>
        <v>10285737.82</v>
      </c>
      <c r="E13" s="20"/>
    </row>
    <row r="14" spans="1:5" s="18" customFormat="1" ht="11.25">
      <c r="A14" s="19" t="s">
        <v>4</v>
      </c>
      <c r="B14" s="8" t="s">
        <v>33</v>
      </c>
      <c r="C14" s="8" t="s">
        <v>29</v>
      </c>
      <c r="D14" s="20">
        <f>10000</f>
        <v>10000</v>
      </c>
      <c r="E14" s="20"/>
    </row>
    <row r="15" spans="1:5" s="5" customFormat="1" ht="11.25">
      <c r="A15" s="19" t="s">
        <v>5</v>
      </c>
      <c r="B15" s="8" t="s">
        <v>33</v>
      </c>
      <c r="C15" s="8" t="s">
        <v>30</v>
      </c>
      <c r="D15" s="20">
        <f>10827351.25</f>
        <v>10827351.25</v>
      </c>
      <c r="E15" s="20"/>
    </row>
    <row r="16" spans="1:5" s="5" customFormat="1" ht="22.5">
      <c r="A16" s="19" t="s">
        <v>6</v>
      </c>
      <c r="B16" s="8" t="s">
        <v>31</v>
      </c>
      <c r="C16" s="8" t="s">
        <v>38</v>
      </c>
      <c r="D16" s="20">
        <f>61987.32</f>
        <v>61987.32</v>
      </c>
      <c r="E16" s="20">
        <f>D17</f>
        <v>19799.82</v>
      </c>
    </row>
    <row r="17" spans="1:5" s="5" customFormat="1" ht="11.25">
      <c r="A17" s="19" t="s">
        <v>42</v>
      </c>
      <c r="B17" s="8" t="s">
        <v>31</v>
      </c>
      <c r="C17" s="8" t="s">
        <v>27</v>
      </c>
      <c r="D17" s="20">
        <f>19799.82</f>
        <v>19799.82</v>
      </c>
      <c r="E17" s="20">
        <f>D17</f>
        <v>19799.82</v>
      </c>
    </row>
    <row r="18" spans="1:5" s="5" customFormat="1" ht="22.5">
      <c r="A18" s="19" t="s">
        <v>43</v>
      </c>
      <c r="B18" s="8" t="s">
        <v>31</v>
      </c>
      <c r="C18" s="8" t="s">
        <v>35</v>
      </c>
      <c r="D18" s="20">
        <f>10000</f>
        <v>10000</v>
      </c>
      <c r="E18" s="20"/>
    </row>
    <row r="19" spans="1:5" s="5" customFormat="1" ht="22.5">
      <c r="A19" s="19" t="s">
        <v>7</v>
      </c>
      <c r="B19" s="8" t="s">
        <v>31</v>
      </c>
      <c r="C19" s="8" t="s">
        <v>32</v>
      </c>
      <c r="D19" s="20">
        <f>32187.5</f>
        <v>32187.5</v>
      </c>
      <c r="E19" s="20"/>
    </row>
    <row r="20" spans="1:5" s="5" customFormat="1" ht="11.25">
      <c r="A20" s="19" t="s">
        <v>8</v>
      </c>
      <c r="B20" s="8" t="s">
        <v>27</v>
      </c>
      <c r="C20" s="8" t="s">
        <v>38</v>
      </c>
      <c r="D20" s="20">
        <f>25307293</f>
        <v>25307293</v>
      </c>
      <c r="E20" s="20"/>
    </row>
    <row r="21" spans="1:5" s="5" customFormat="1" ht="11.25">
      <c r="A21" s="19" t="s">
        <v>9</v>
      </c>
      <c r="B21" s="8" t="s">
        <v>27</v>
      </c>
      <c r="C21" s="8" t="s">
        <v>33</v>
      </c>
      <c r="D21" s="20">
        <f>1549771</f>
        <v>1549771</v>
      </c>
      <c r="E21" s="20"/>
    </row>
    <row r="22" spans="1:5" s="5" customFormat="1" ht="11.25">
      <c r="A22" s="19" t="s">
        <v>10</v>
      </c>
      <c r="B22" s="8" t="s">
        <v>27</v>
      </c>
      <c r="C22" s="8" t="s">
        <v>34</v>
      </c>
      <c r="D22" s="20">
        <f>23753100</f>
        <v>23753100</v>
      </c>
      <c r="E22" s="20"/>
    </row>
    <row r="23" spans="1:5" s="5" customFormat="1" ht="11.25">
      <c r="A23" s="19" t="s">
        <v>50</v>
      </c>
      <c r="B23" s="8" t="s">
        <v>27</v>
      </c>
      <c r="C23" s="8" t="s">
        <v>51</v>
      </c>
      <c r="D23" s="20">
        <f>4422</f>
        <v>4422</v>
      </c>
      <c r="E23" s="20"/>
    </row>
    <row r="24" spans="1:5" s="5" customFormat="1" ht="11.25">
      <c r="A24" s="19" t="s">
        <v>11</v>
      </c>
      <c r="B24" s="8" t="s">
        <v>36</v>
      </c>
      <c r="C24" s="8" t="s">
        <v>38</v>
      </c>
      <c r="D24" s="20">
        <f>7037379.48</f>
        <v>7037379.48</v>
      </c>
      <c r="E24" s="20"/>
    </row>
    <row r="25" spans="1:5" s="5" customFormat="1" ht="11.25">
      <c r="A25" s="19" t="s">
        <v>12</v>
      </c>
      <c r="B25" s="8" t="s">
        <v>36</v>
      </c>
      <c r="C25" s="8" t="s">
        <v>33</v>
      </c>
      <c r="D25" s="20">
        <f>390150.48</f>
        <v>390150.48</v>
      </c>
      <c r="E25" s="20"/>
    </row>
    <row r="26" spans="1:5" s="5" customFormat="1" ht="11.25">
      <c r="A26" s="19" t="s">
        <v>13</v>
      </c>
      <c r="B26" s="8" t="s">
        <v>36</v>
      </c>
      <c r="C26" s="8" t="s">
        <v>31</v>
      </c>
      <c r="D26" s="20">
        <f>6333300</f>
        <v>6333300</v>
      </c>
      <c r="E26" s="20"/>
    </row>
    <row r="27" spans="1:5" s="5" customFormat="1" ht="11.25">
      <c r="A27" s="19" t="s">
        <v>14</v>
      </c>
      <c r="B27" s="8" t="s">
        <v>36</v>
      </c>
      <c r="C27" s="8" t="s">
        <v>36</v>
      </c>
      <c r="D27" s="20">
        <f>313929</f>
        <v>313929</v>
      </c>
      <c r="E27" s="20"/>
    </row>
    <row r="28" spans="1:5" s="5" customFormat="1" ht="11.25">
      <c r="A28" s="19" t="s">
        <v>15</v>
      </c>
      <c r="B28" s="8" t="s">
        <v>28</v>
      </c>
      <c r="C28" s="8" t="s">
        <v>38</v>
      </c>
      <c r="D28" s="20">
        <f>624559.02</f>
        <v>624559.02</v>
      </c>
      <c r="E28" s="20"/>
    </row>
    <row r="29" spans="1:5" s="5" customFormat="1" ht="11.25">
      <c r="A29" s="19" t="s">
        <v>16</v>
      </c>
      <c r="B29" s="8" t="s">
        <v>28</v>
      </c>
      <c r="C29" s="8" t="s">
        <v>28</v>
      </c>
      <c r="D29" s="20">
        <f>624559.02</f>
        <v>624559.02</v>
      </c>
      <c r="E29" s="20"/>
    </row>
    <row r="30" spans="1:5" s="5" customFormat="1" ht="11.25">
      <c r="A30" s="19" t="s">
        <v>17</v>
      </c>
      <c r="B30" s="8" t="s">
        <v>37</v>
      </c>
      <c r="C30" s="8" t="s">
        <v>38</v>
      </c>
      <c r="D30" s="20">
        <f>13718458.91</f>
        <v>13718458.91</v>
      </c>
      <c r="E30" s="20"/>
    </row>
    <row r="31" spans="1:5" s="5" customFormat="1" ht="11.25">
      <c r="A31" s="19" t="s">
        <v>18</v>
      </c>
      <c r="B31" s="8" t="s">
        <v>37</v>
      </c>
      <c r="C31" s="8" t="s">
        <v>33</v>
      </c>
      <c r="D31" s="20">
        <f>13718458.91</f>
        <v>13718458.91</v>
      </c>
      <c r="E31" s="20"/>
    </row>
    <row r="32" spans="1:5" s="5" customFormat="1" ht="11.25">
      <c r="A32" s="19" t="s">
        <v>19</v>
      </c>
      <c r="B32" s="8" t="s">
        <v>35</v>
      </c>
      <c r="C32" s="8" t="s">
        <v>38</v>
      </c>
      <c r="D32" s="20">
        <f>579876</f>
        <v>579876</v>
      </c>
      <c r="E32" s="20"/>
    </row>
    <row r="33" spans="1:5" s="5" customFormat="1" ht="11.25">
      <c r="A33" s="19" t="s">
        <v>20</v>
      </c>
      <c r="B33" s="8" t="s">
        <v>35</v>
      </c>
      <c r="C33" s="8" t="s">
        <v>33</v>
      </c>
      <c r="D33" s="20">
        <f>579876</f>
        <v>579876</v>
      </c>
      <c r="E33" s="20"/>
    </row>
    <row r="34" spans="1:5" s="5" customFormat="1" ht="11.25">
      <c r="A34" s="19" t="s">
        <v>21</v>
      </c>
      <c r="B34" s="8" t="s">
        <v>29</v>
      </c>
      <c r="C34" s="8" t="s">
        <v>38</v>
      </c>
      <c r="D34" s="20">
        <f>10000</f>
        <v>10000</v>
      </c>
      <c r="E34" s="20"/>
    </row>
    <row r="35" spans="1:5" ht="11.25">
      <c r="A35" s="19" t="s">
        <v>39</v>
      </c>
      <c r="B35" s="8" t="s">
        <v>29</v>
      </c>
      <c r="C35" s="8" t="s">
        <v>26</v>
      </c>
      <c r="D35" s="20">
        <f>10000</f>
        <v>10000</v>
      </c>
      <c r="E35" s="20"/>
    </row>
    <row r="36" spans="1:5" ht="11.25">
      <c r="A36" s="19" t="s">
        <v>22</v>
      </c>
      <c r="B36" s="21"/>
      <c r="C36" s="21"/>
      <c r="D36" s="20">
        <f>70119674.77</f>
        <v>70119674.77</v>
      </c>
      <c r="E36" s="20">
        <f>E16</f>
        <v>19799.82</v>
      </c>
    </row>
  </sheetData>
  <sheetProtection/>
  <autoFilter ref="A10:E34"/>
  <mergeCells count="3"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2019-11-12T04:04:46Z</cp:lastPrinted>
  <dcterms:created xsi:type="dcterms:W3CDTF">2018-10-24T13:57:21Z</dcterms:created>
  <dcterms:modified xsi:type="dcterms:W3CDTF">2023-11-13T16:41:34Z</dcterms:modified>
  <cp:category/>
  <cp:version/>
  <cp:contentType/>
  <cp:contentStatus/>
</cp:coreProperties>
</file>