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5" i="1"/>
  <c r="G47"/>
  <c r="F47"/>
  <c r="E47"/>
  <c r="G50"/>
  <c r="F50"/>
  <c r="E50"/>
  <c r="E51" s="1"/>
  <c r="H49"/>
  <c r="H17"/>
  <c r="G24"/>
  <c r="F24"/>
  <c r="G19"/>
  <c r="F19"/>
  <c r="H13"/>
  <c r="H18"/>
  <c r="H23"/>
  <c r="H41"/>
  <c r="H40"/>
  <c r="H34"/>
  <c r="G14"/>
  <c r="F14"/>
  <c r="H47" l="1"/>
  <c r="H50"/>
  <c r="H24"/>
  <c r="G51"/>
  <c r="H19"/>
  <c r="F51"/>
  <c r="H14"/>
  <c r="H51" l="1"/>
</calcChain>
</file>

<file path=xl/sharedStrings.xml><?xml version="1.0" encoding="utf-8"?>
<sst xmlns="http://schemas.openxmlformats.org/spreadsheetml/2006/main" count="138" uniqueCount="88">
  <si>
    <t>Ответственный исполнитель/ соисполнитель</t>
  </si>
  <si>
    <t>План по программе</t>
  </si>
  <si>
    <t>Утверждено в бюджете</t>
  </si>
  <si>
    <t>Цель: комплексное благоустройство и озеленение городского поселения Куминский, создание максимально благоприятных, комфортных и безопасных условий для проживания и отдыха жителей поселения, обеспечение санитарно-эпидемиологической и экологической безопасности</t>
  </si>
  <si>
    <t>Подпрограмма 1 «Содержание уличного освещения»</t>
  </si>
  <si>
    <t>Задача 1.Проведение работ по содержанию и текущему ремонту имеющихся сетей наружного освещения, создание художественно-декоративного оформления светом территории городского поселения</t>
  </si>
  <si>
    <t>Организация освещения улиц (обеспечение электроэнергией)</t>
  </si>
  <si>
    <t>Отдел жизнеобеспечения</t>
  </si>
  <si>
    <t>местный бюджет</t>
  </si>
  <si>
    <t>Ремонт уличного освещения (монтаж уличных светильников, замена ламп)</t>
  </si>
  <si>
    <t>1.1.3.</t>
  </si>
  <si>
    <t>Приобретение материалов  для целей уличного освещения</t>
  </si>
  <si>
    <t>Итого по подпрограмме 1</t>
  </si>
  <si>
    <t>Подпрограмма 2 «Содержание мест захоронения»</t>
  </si>
  <si>
    <t>Строительство и ремонт ограждений</t>
  </si>
  <si>
    <t>Содержание мест захоронения</t>
  </si>
  <si>
    <t>Итого по подпрограмме 2</t>
  </si>
  <si>
    <t>Подпрограмма 3 «Озеленение»</t>
  </si>
  <si>
    <t>Высадка кустарников</t>
  </si>
  <si>
    <t>Разбивка клумб( приобретение рассады, организация полива)</t>
  </si>
  <si>
    <t xml:space="preserve">Отдел жизнеобеспечения </t>
  </si>
  <si>
    <t>Итого по подпрограмме 3</t>
  </si>
  <si>
    <t>Подпрограмма 4 «Санитарная очистка поселка»</t>
  </si>
  <si>
    <t>Санитарная очистка поселка, уборка несанкционированных свалок</t>
  </si>
  <si>
    <t>Итого по подпрограмме 4</t>
  </si>
  <si>
    <t>Подпрограмма 5 «Прочие мероприятия по благоустройству»</t>
  </si>
  <si>
    <t>Проведение ежегодного смотр-конкурса на лучшее новогоднее оформление зданий (помещений) предприятий и жилых домов, лучшее озеленение (цветочное оформление) дворовых территорий</t>
  </si>
  <si>
    <t>Содержание объекта временного складирования отходов</t>
  </si>
  <si>
    <t>Кадастровые услуги</t>
  </si>
  <si>
    <t>Содержание и ремонт объектов благоустройства</t>
  </si>
  <si>
    <t>Отлов бродячих животных</t>
  </si>
  <si>
    <t>Уборка сухостойных деревьев</t>
  </si>
  <si>
    <t>Аккорицидная обработка мест массового пребывания жителей</t>
  </si>
  <si>
    <t>Содержание пожарных водоемов</t>
  </si>
  <si>
    <t>Приобретение и установка  урн</t>
  </si>
  <si>
    <t>Приобретение, ремонт и содержание стационарных площадок под контейнера</t>
  </si>
  <si>
    <t>Оформление и содержание снежных городков, новогодних елок в местах массового отдыха населения, приобретение и ремонт новогодней иллюминации</t>
  </si>
  <si>
    <t>Строительство деревянных тротуаров</t>
  </si>
  <si>
    <t>Строительство тротуаров из   плитки</t>
  </si>
  <si>
    <t>Мероприятия по ликвидации свалки</t>
  </si>
  <si>
    <t>Приобретение материалов для благоустройства</t>
  </si>
  <si>
    <t>Монтаж и установка спортивного оборудования на стадионе</t>
  </si>
  <si>
    <t>Всего по Программе 5</t>
  </si>
  <si>
    <t>ВСЕГО</t>
  </si>
  <si>
    <t xml:space="preserve">ИТОГО ВСЕГО по программе </t>
  </si>
  <si>
    <t>Мероприятия программы</t>
  </si>
  <si>
    <t>Источники финансирования</t>
  </si>
  <si>
    <t>Финансирование</t>
  </si>
  <si>
    <t>1.1.1.</t>
  </si>
  <si>
    <t>1.1.2.</t>
  </si>
  <si>
    <t>2.1.1.</t>
  </si>
  <si>
    <t>2.1.2.</t>
  </si>
  <si>
    <t>3.1.1.</t>
  </si>
  <si>
    <t>3.1.2.</t>
  </si>
  <si>
    <t>4.1.1.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</si>
  <si>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</si>
  <si>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</si>
  <si>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</si>
  <si>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</si>
  <si>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</si>
  <si>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</si>
  <si>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</si>
  <si>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</si>
  <si>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</si>
  <si>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</si>
  <si>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</si>
  <si>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</si>
  <si>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5.1.13.</t>
  </si>
  <si>
    <t>5.1.14.</t>
  </si>
  <si>
    <t>5.1.15.</t>
  </si>
  <si>
    <t>5.1.16.</t>
  </si>
  <si>
    <t>Сумма</t>
  </si>
  <si>
    <t>% от утвержденного плана</t>
  </si>
  <si>
    <t>№ п/п</t>
  </si>
  <si>
    <t>Отчет о финансировании программных мероприятий в разрезе источников финансирования</t>
  </si>
  <si>
    <t>Муниципальной программы «Благоустройство муниципального образования городское поселение Куминский на 2016 – 2018 годы и на период до 2020 года»</t>
  </si>
  <si>
    <t>Задача 1. Улучшение внешнего облика поселения</t>
  </si>
  <si>
    <t>Задача 1. Улучшение экологической обстановки на территории поселения</t>
  </si>
  <si>
    <t>Задача 1.Озеленение мест общего пользования (объектов социально-культурного назначения)</t>
  </si>
  <si>
    <t>Задача 1. Обеспечение  оказания ритуальных услуг и содержание мест захоронений;</t>
  </si>
  <si>
    <t>Задача 2. Комплексное планирование и обустройство общественного пространства в гп Куминский</t>
  </si>
  <si>
    <t>5.2.1.</t>
  </si>
  <si>
    <t>Мероприятия по комплексному планированию и обустройству общественного пространства в гп Куминский</t>
  </si>
  <si>
    <t>бюджет района</t>
  </si>
  <si>
    <t>Итого по задаче 1</t>
  </si>
  <si>
    <t>за  2019 года</t>
  </si>
  <si>
    <t>План на 01.01.2020 г.</t>
  </si>
  <si>
    <t>Исполнение на 01.01.2020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</si>
</sst>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5DFEC"/>
        <bgColor indexed="64"/>
      </patternFill>
    </fill>
    <fill>
      <patternFill patternType="solid">
        <fgColor rgb="FFDAEEF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0" fontId="6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14" fontId="5" fillId="0" borderId="2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14" fontId="5" fillId="0" borderId="6" xfId="0" applyNumberFormat="1" applyFont="1" applyBorder="1" applyAlignment="1">
      <alignment horizontal="center" wrapText="1"/>
    </xf>
    <xf numFmtId="14" fontId="5" fillId="0" borderId="7" xfId="0" applyNumberFormat="1" applyFont="1" applyBorder="1" applyAlignment="1">
      <alignment horizontal="center" wrapText="1"/>
    </xf>
    <xf numFmtId="14" fontId="5" fillId="0" borderId="8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Normal="100" workbookViewId="0">
      <selection activeCell="C57" sqref="C57"/>
    </sheetView>
  </sheetViews>
  <sheetFormatPr defaultRowHeight="14.4"/>
  <cols>
    <col min="2" max="2" width="44.109375" customWidth="1"/>
    <col min="3" max="3" width="17" style="22" customWidth="1"/>
    <col min="4" max="4" width="15.5546875" customWidth="1"/>
    <col min="5" max="8" width="6.88671875" customWidth="1"/>
  </cols>
  <sheetData>
    <row r="1" spans="1:8" ht="15.6">
      <c r="A1" s="34" t="s">
        <v>74</v>
      </c>
      <c r="B1" s="34"/>
      <c r="C1" s="34"/>
      <c r="D1" s="34"/>
      <c r="E1" s="34"/>
      <c r="F1" s="34"/>
      <c r="G1" s="34"/>
      <c r="H1" s="34"/>
    </row>
    <row r="2" spans="1:8" ht="37.200000000000003" customHeight="1">
      <c r="A2" s="33" t="s">
        <v>75</v>
      </c>
      <c r="B2" s="33"/>
      <c r="C2" s="33"/>
      <c r="D2" s="33"/>
      <c r="E2" s="33"/>
      <c r="F2" s="33"/>
      <c r="G2" s="33"/>
      <c r="H2" s="33"/>
    </row>
    <row r="3" spans="1:8" ht="18.600000000000001" customHeight="1">
      <c r="A3" s="35" t="s">
        <v>85</v>
      </c>
      <c r="B3" s="35"/>
      <c r="C3" s="35"/>
      <c r="D3" s="35"/>
      <c r="E3" s="35"/>
      <c r="F3" s="35"/>
      <c r="G3" s="35"/>
      <c r="H3" s="35"/>
    </row>
    <row r="4" spans="1:8">
      <c r="A4" s="36" t="s">
        <v>73</v>
      </c>
      <c r="B4" s="36" t="s">
        <v>45</v>
      </c>
      <c r="C4" s="44" t="s">
        <v>0</v>
      </c>
      <c r="D4" s="36" t="s">
        <v>46</v>
      </c>
      <c r="E4" s="45" t="s">
        <v>47</v>
      </c>
      <c r="F4" s="45"/>
      <c r="G4" s="45"/>
      <c r="H4" s="45"/>
    </row>
    <row r="5" spans="1:8" ht="30" customHeight="1">
      <c r="A5" s="37"/>
      <c r="B5" s="37"/>
      <c r="C5" s="44"/>
      <c r="D5" s="37"/>
      <c r="E5" s="45" t="s">
        <v>86</v>
      </c>
      <c r="F5" s="45"/>
      <c r="G5" s="45" t="s">
        <v>87</v>
      </c>
      <c r="H5" s="45"/>
    </row>
    <row r="6" spans="1:8">
      <c r="A6" s="37"/>
      <c r="B6" s="37"/>
      <c r="C6" s="44"/>
      <c r="D6" s="37"/>
      <c r="E6" s="40" t="s">
        <v>1</v>
      </c>
      <c r="F6" s="41" t="s">
        <v>2</v>
      </c>
      <c r="G6" s="42" t="s">
        <v>71</v>
      </c>
      <c r="H6" s="43" t="s">
        <v>72</v>
      </c>
    </row>
    <row r="7" spans="1:8" ht="37.200000000000003" customHeight="1">
      <c r="A7" s="38"/>
      <c r="B7" s="38"/>
      <c r="C7" s="44"/>
      <c r="D7" s="38"/>
      <c r="E7" s="40"/>
      <c r="F7" s="41"/>
      <c r="G7" s="42"/>
      <c r="H7" s="43"/>
    </row>
    <row r="8" spans="1:8" ht="43.8" customHeight="1">
      <c r="A8" s="39" t="s">
        <v>3</v>
      </c>
      <c r="B8" s="39"/>
      <c r="C8" s="39"/>
      <c r="D8" s="39"/>
      <c r="E8" s="39"/>
      <c r="F8" s="39"/>
      <c r="G8" s="39"/>
      <c r="H8" s="39"/>
    </row>
    <row r="9" spans="1:8" ht="15.6">
      <c r="A9" s="39" t="s">
        <v>4</v>
      </c>
      <c r="B9" s="39"/>
      <c r="C9" s="39"/>
      <c r="D9" s="39"/>
      <c r="E9" s="39"/>
      <c r="F9" s="39"/>
      <c r="G9" s="39"/>
      <c r="H9" s="39"/>
    </row>
    <row r="10" spans="1:8" ht="15.6">
      <c r="A10" s="39" t="s">
        <v>5</v>
      </c>
      <c r="B10" s="39"/>
      <c r="C10" s="39"/>
      <c r="D10" s="39"/>
      <c r="E10" s="39"/>
      <c r="F10" s="39"/>
      <c r="G10" s="39"/>
      <c r="H10" s="39"/>
    </row>
    <row r="11" spans="1:8" ht="39" customHeight="1">
      <c r="A11" s="19" t="s">
        <v>48</v>
      </c>
      <c r="B11" s="4" t="s">
        <v>6</v>
      </c>
      <c r="C11" s="23" t="s">
        <v>7</v>
      </c>
      <c r="D11" s="13" t="s">
        <v>8</v>
      </c>
      <c r="E11" s="14">
        <v>1400</v>
      </c>
      <c r="F11" s="1">
        <v>0</v>
      </c>
      <c r="G11" s="5">
        <v>0</v>
      </c>
      <c r="H11" s="27">
        <v>0</v>
      </c>
    </row>
    <row r="12" spans="1:8" ht="24.6">
      <c r="A12" s="19" t="s">
        <v>49</v>
      </c>
      <c r="B12" s="4" t="s">
        <v>9</v>
      </c>
      <c r="C12" s="23" t="s">
        <v>7</v>
      </c>
      <c r="D12" s="1" t="s">
        <v>8</v>
      </c>
      <c r="E12" s="2">
        <v>0</v>
      </c>
      <c r="F12" s="1">
        <v>0</v>
      </c>
      <c r="G12" s="5">
        <v>0</v>
      </c>
      <c r="H12" s="27">
        <v>0</v>
      </c>
    </row>
    <row r="13" spans="1:8" ht="24">
      <c r="A13" s="21" t="s">
        <v>10</v>
      </c>
      <c r="B13" s="4" t="s">
        <v>11</v>
      </c>
      <c r="C13" s="23" t="s">
        <v>7</v>
      </c>
      <c r="D13" s="1" t="s">
        <v>8</v>
      </c>
      <c r="E13" s="2">
        <v>0</v>
      </c>
      <c r="F13" s="1">
        <v>192</v>
      </c>
      <c r="G13" s="5">
        <v>192</v>
      </c>
      <c r="H13" s="27">
        <f>G13/F13*100</f>
        <v>100</v>
      </c>
    </row>
    <row r="14" spans="1:8">
      <c r="A14" s="6"/>
      <c r="B14" s="7" t="s">
        <v>12</v>
      </c>
      <c r="C14" s="23"/>
      <c r="D14" s="3" t="s">
        <v>8</v>
      </c>
      <c r="E14" s="8">
        <v>1400</v>
      </c>
      <c r="F14" s="3">
        <f>SUM(F11:F13)</f>
        <v>192</v>
      </c>
      <c r="G14" s="9">
        <f>SUM(G11:G13)</f>
        <v>192</v>
      </c>
      <c r="H14" s="27">
        <f>G14/F14*100</f>
        <v>100</v>
      </c>
    </row>
    <row r="15" spans="1:8" ht="16.8" customHeight="1">
      <c r="A15" s="39" t="s">
        <v>13</v>
      </c>
      <c r="B15" s="39"/>
      <c r="C15" s="39"/>
      <c r="D15" s="39"/>
      <c r="E15" s="39"/>
      <c r="F15" s="39"/>
      <c r="G15" s="39"/>
      <c r="H15" s="39"/>
    </row>
    <row r="16" spans="1:8" ht="15.6">
      <c r="A16" s="39" t="s">
        <v>79</v>
      </c>
      <c r="B16" s="39"/>
      <c r="C16" s="39"/>
      <c r="D16" s="39"/>
      <c r="E16" s="39"/>
      <c r="F16" s="39"/>
      <c r="G16" s="39"/>
      <c r="H16" s="39"/>
    </row>
    <row r="17" spans="1:8" ht="24">
      <c r="A17" s="19" t="s">
        <v>50</v>
      </c>
      <c r="B17" s="10" t="s">
        <v>14</v>
      </c>
      <c r="C17" s="24" t="s">
        <v>7</v>
      </c>
      <c r="D17" s="13" t="s">
        <v>8</v>
      </c>
      <c r="E17" s="2">
        <v>0</v>
      </c>
      <c r="F17" s="1">
        <v>11.79</v>
      </c>
      <c r="G17" s="5">
        <v>11.79</v>
      </c>
      <c r="H17" s="27">
        <f>G17/F17*100</f>
        <v>100</v>
      </c>
    </row>
    <row r="18" spans="1:8" ht="24">
      <c r="A18" s="19" t="s">
        <v>51</v>
      </c>
      <c r="B18" s="10" t="s">
        <v>15</v>
      </c>
      <c r="C18" s="23" t="s">
        <v>7</v>
      </c>
      <c r="D18" s="10" t="s">
        <v>8</v>
      </c>
      <c r="E18" s="2">
        <v>200</v>
      </c>
      <c r="F18" s="1">
        <v>64.73</v>
      </c>
      <c r="G18" s="5">
        <v>64.73</v>
      </c>
      <c r="H18" s="27">
        <f>G18/F18*100</f>
        <v>100</v>
      </c>
    </row>
    <row r="19" spans="1:8">
      <c r="A19" s="3"/>
      <c r="B19" s="7" t="s">
        <v>16</v>
      </c>
      <c r="C19" s="25"/>
      <c r="D19" s="7" t="s">
        <v>8</v>
      </c>
      <c r="E19" s="8">
        <v>200</v>
      </c>
      <c r="F19" s="3">
        <f>SUM(F17:F18)</f>
        <v>76.52000000000001</v>
      </c>
      <c r="G19" s="9">
        <f>SUM(G17:G18)</f>
        <v>76.52000000000001</v>
      </c>
      <c r="H19" s="27">
        <f>G19/F19*100</f>
        <v>100</v>
      </c>
    </row>
    <row r="20" spans="1:8" ht="15.6">
      <c r="A20" s="39" t="s">
        <v>17</v>
      </c>
      <c r="B20" s="39"/>
      <c r="C20" s="39"/>
      <c r="D20" s="39"/>
      <c r="E20" s="39"/>
      <c r="F20" s="39"/>
      <c r="G20" s="39"/>
      <c r="H20" s="39"/>
    </row>
    <row r="21" spans="1:8" ht="15.6">
      <c r="A21" s="39" t="s">
        <v>78</v>
      </c>
      <c r="B21" s="39"/>
      <c r="C21" s="39"/>
      <c r="D21" s="39"/>
      <c r="E21" s="39"/>
      <c r="F21" s="39"/>
      <c r="G21" s="39"/>
      <c r="H21" s="39"/>
    </row>
    <row r="22" spans="1:8" ht="24">
      <c r="A22" s="12" t="s">
        <v>52</v>
      </c>
      <c r="B22" s="10" t="s">
        <v>18</v>
      </c>
      <c r="C22" s="23" t="s">
        <v>7</v>
      </c>
      <c r="D22" s="13" t="s">
        <v>8</v>
      </c>
      <c r="E22" s="2">
        <v>50</v>
      </c>
      <c r="F22" s="1">
        <v>0</v>
      </c>
      <c r="G22" s="5">
        <v>0</v>
      </c>
      <c r="H22" s="3">
        <v>0</v>
      </c>
    </row>
    <row r="23" spans="1:8" ht="24.6">
      <c r="A23" s="18" t="s">
        <v>53</v>
      </c>
      <c r="B23" s="15" t="s">
        <v>19</v>
      </c>
      <c r="C23" s="24" t="s">
        <v>20</v>
      </c>
      <c r="D23" s="13" t="s">
        <v>8</v>
      </c>
      <c r="E23" s="14">
        <v>50</v>
      </c>
      <c r="F23" s="13">
        <v>15.63</v>
      </c>
      <c r="G23" s="16">
        <v>15.63</v>
      </c>
      <c r="H23" s="3">
        <f>G23/F23*100</f>
        <v>100</v>
      </c>
    </row>
    <row r="24" spans="1:8">
      <c r="A24" s="3"/>
      <c r="B24" s="7" t="s">
        <v>21</v>
      </c>
      <c r="C24" s="25"/>
      <c r="D24" s="7" t="s">
        <v>8</v>
      </c>
      <c r="E24" s="8">
        <v>100</v>
      </c>
      <c r="F24" s="3">
        <f>SUM(F22:F23)</f>
        <v>15.63</v>
      </c>
      <c r="G24" s="9">
        <f>SUM(G22:G23)</f>
        <v>15.63</v>
      </c>
      <c r="H24" s="3">
        <f>G24/F24*100</f>
        <v>100</v>
      </c>
    </row>
    <row r="25" spans="1:8" ht="15.6">
      <c r="A25" s="39" t="s">
        <v>22</v>
      </c>
      <c r="B25" s="39"/>
      <c r="C25" s="39"/>
      <c r="D25" s="39"/>
      <c r="E25" s="39"/>
      <c r="F25" s="39"/>
      <c r="G25" s="39"/>
      <c r="H25" s="39"/>
    </row>
    <row r="26" spans="1:8" ht="15.6">
      <c r="A26" s="39" t="s">
        <v>77</v>
      </c>
      <c r="B26" s="39"/>
      <c r="C26" s="39"/>
      <c r="D26" s="39"/>
      <c r="E26" s="39"/>
      <c r="F26" s="39"/>
      <c r="G26" s="39"/>
      <c r="H26" s="39"/>
    </row>
    <row r="27" spans="1:8" ht="24.6">
      <c r="A27" s="12" t="s">
        <v>54</v>
      </c>
      <c r="B27" s="17" t="s">
        <v>23</v>
      </c>
      <c r="C27" s="24" t="s">
        <v>7</v>
      </c>
      <c r="D27" s="13" t="s">
        <v>8</v>
      </c>
      <c r="E27" s="14">
        <v>250</v>
      </c>
      <c r="F27" s="1">
        <v>0</v>
      </c>
      <c r="G27" s="5">
        <v>0</v>
      </c>
      <c r="H27" s="3">
        <v>0</v>
      </c>
    </row>
    <row r="28" spans="1:8">
      <c r="A28" s="3"/>
      <c r="B28" s="7" t="s">
        <v>24</v>
      </c>
      <c r="C28" s="23"/>
      <c r="D28" s="7" t="s">
        <v>8</v>
      </c>
      <c r="E28" s="8">
        <v>250</v>
      </c>
      <c r="F28" s="3">
        <v>0</v>
      </c>
      <c r="G28" s="9">
        <v>0</v>
      </c>
      <c r="H28" s="3">
        <v>0</v>
      </c>
    </row>
    <row r="29" spans="1:8" ht="15.6">
      <c r="A29" s="11"/>
      <c r="B29" s="29" t="s">
        <v>25</v>
      </c>
      <c r="C29" s="29"/>
      <c r="D29" s="29"/>
      <c r="E29" s="29"/>
      <c r="F29" s="29"/>
      <c r="G29" s="29"/>
      <c r="H29" s="29"/>
    </row>
    <row r="30" spans="1:8" ht="15.6">
      <c r="A30" s="11"/>
      <c r="B30" s="29" t="s">
        <v>76</v>
      </c>
      <c r="C30" s="29"/>
      <c r="D30" s="29"/>
      <c r="E30" s="29"/>
      <c r="F30" s="29"/>
      <c r="G30" s="29"/>
      <c r="H30" s="29"/>
    </row>
    <row r="31" spans="1:8" ht="48.6">
      <c r="A31" s="19" t="s">
        <v>55</v>
      </c>
      <c r="B31" s="10" t="s">
        <v>26</v>
      </c>
      <c r="C31" s="24" t="s">
        <v>7</v>
      </c>
      <c r="D31" s="23" t="s">
        <v>8</v>
      </c>
      <c r="E31" s="2">
        <v>0</v>
      </c>
      <c r="F31" s="1">
        <v>0</v>
      </c>
      <c r="G31" s="5">
        <v>0</v>
      </c>
      <c r="H31" s="3">
        <v>0</v>
      </c>
    </row>
    <row r="32" spans="1:8" ht="24">
      <c r="A32" s="19" t="s">
        <v>56</v>
      </c>
      <c r="B32" s="10" t="s">
        <v>27</v>
      </c>
      <c r="C32" s="23" t="s">
        <v>7</v>
      </c>
      <c r="D32" s="23" t="s">
        <v>8</v>
      </c>
      <c r="E32" s="2">
        <v>120</v>
      </c>
      <c r="F32" s="1">
        <v>0</v>
      </c>
      <c r="G32" s="5">
        <v>0</v>
      </c>
      <c r="H32" s="3">
        <v>0</v>
      </c>
    </row>
    <row r="33" spans="1:8" ht="24">
      <c r="A33" s="19" t="s">
        <v>57</v>
      </c>
      <c r="B33" s="10" t="s">
        <v>28</v>
      </c>
      <c r="C33" s="23" t="s">
        <v>20</v>
      </c>
      <c r="D33" s="23" t="s">
        <v>8</v>
      </c>
      <c r="E33" s="2">
        <v>0</v>
      </c>
      <c r="F33" s="1">
        <v>0</v>
      </c>
      <c r="G33" s="5">
        <v>0</v>
      </c>
      <c r="H33" s="3">
        <v>0</v>
      </c>
    </row>
    <row r="34" spans="1:8" ht="24">
      <c r="A34" s="19" t="s">
        <v>58</v>
      </c>
      <c r="B34" s="10" t="s">
        <v>29</v>
      </c>
      <c r="C34" s="23" t="s">
        <v>20</v>
      </c>
      <c r="D34" s="23" t="s">
        <v>8</v>
      </c>
      <c r="E34" s="2">
        <v>65</v>
      </c>
      <c r="F34" s="1">
        <v>263.85000000000002</v>
      </c>
      <c r="G34" s="5">
        <v>263.85000000000002</v>
      </c>
      <c r="H34" s="3">
        <f t="shared" ref="H34:H51" si="0">G34/F34*100</f>
        <v>100</v>
      </c>
    </row>
    <row r="35" spans="1:8" ht="24">
      <c r="A35" s="19" t="s">
        <v>59</v>
      </c>
      <c r="B35" s="10" t="s">
        <v>30</v>
      </c>
      <c r="C35" s="23" t="s">
        <v>7</v>
      </c>
      <c r="D35" s="23" t="s">
        <v>8</v>
      </c>
      <c r="E35" s="2">
        <v>70</v>
      </c>
      <c r="F35" s="1">
        <v>0</v>
      </c>
      <c r="G35" s="5">
        <v>0</v>
      </c>
      <c r="H35" s="3">
        <v>0</v>
      </c>
    </row>
    <row r="36" spans="1:8" ht="24">
      <c r="A36" s="19" t="s">
        <v>60</v>
      </c>
      <c r="B36" s="10" t="s">
        <v>31</v>
      </c>
      <c r="C36" s="23" t="s">
        <v>7</v>
      </c>
      <c r="D36" s="23" t="s">
        <v>8</v>
      </c>
      <c r="E36" s="2">
        <v>80</v>
      </c>
      <c r="F36" s="1">
        <v>0</v>
      </c>
      <c r="G36" s="5">
        <v>0</v>
      </c>
      <c r="H36" s="3">
        <v>0</v>
      </c>
    </row>
    <row r="37" spans="1:8" ht="24.6">
      <c r="A37" s="19" t="s">
        <v>61</v>
      </c>
      <c r="B37" s="10" t="s">
        <v>32</v>
      </c>
      <c r="C37" s="23" t="s">
        <v>7</v>
      </c>
      <c r="D37" s="23" t="s">
        <v>8</v>
      </c>
      <c r="E37" s="2">
        <v>35</v>
      </c>
      <c r="F37" s="1">
        <v>0</v>
      </c>
      <c r="G37" s="5">
        <v>0</v>
      </c>
      <c r="H37" s="3">
        <v>0</v>
      </c>
    </row>
    <row r="38" spans="1:8" ht="24">
      <c r="A38" s="19" t="s">
        <v>62</v>
      </c>
      <c r="B38" s="10" t="s">
        <v>33</v>
      </c>
      <c r="C38" s="23" t="s">
        <v>7</v>
      </c>
      <c r="D38" s="23" t="s">
        <v>8</v>
      </c>
      <c r="E38" s="2">
        <v>10</v>
      </c>
      <c r="F38" s="1">
        <v>0</v>
      </c>
      <c r="G38" s="5">
        <v>0</v>
      </c>
      <c r="H38" s="3">
        <v>0</v>
      </c>
    </row>
    <row r="39" spans="1:8" ht="24">
      <c r="A39" s="19" t="s">
        <v>63</v>
      </c>
      <c r="B39" s="10" t="s">
        <v>34</v>
      </c>
      <c r="C39" s="23" t="s">
        <v>7</v>
      </c>
      <c r="D39" s="23" t="s">
        <v>8</v>
      </c>
      <c r="E39" s="2">
        <v>0</v>
      </c>
      <c r="F39" s="1">
        <v>0</v>
      </c>
      <c r="G39" s="5">
        <v>0</v>
      </c>
      <c r="H39" s="3">
        <v>0</v>
      </c>
    </row>
    <row r="40" spans="1:8" ht="24.6">
      <c r="A40" s="19" t="s">
        <v>64</v>
      </c>
      <c r="B40" s="10" t="s">
        <v>35</v>
      </c>
      <c r="C40" s="23" t="s">
        <v>7</v>
      </c>
      <c r="D40" s="23" t="s">
        <v>8</v>
      </c>
      <c r="E40" s="2">
        <v>40</v>
      </c>
      <c r="F40" s="1">
        <v>99.9</v>
      </c>
      <c r="G40" s="5">
        <v>99.9</v>
      </c>
      <c r="H40" s="3">
        <f t="shared" si="0"/>
        <v>100</v>
      </c>
    </row>
    <row r="41" spans="1:8" ht="36.6">
      <c r="A41" s="19" t="s">
        <v>65</v>
      </c>
      <c r="B41" s="10" t="s">
        <v>36</v>
      </c>
      <c r="C41" s="23" t="s">
        <v>7</v>
      </c>
      <c r="D41" s="23" t="s">
        <v>8</v>
      </c>
      <c r="E41" s="2">
        <v>100</v>
      </c>
      <c r="F41" s="1">
        <v>339.47</v>
      </c>
      <c r="G41" s="5">
        <v>339.47</v>
      </c>
      <c r="H41" s="3">
        <f t="shared" si="0"/>
        <v>100</v>
      </c>
    </row>
    <row r="42" spans="1:8" ht="24">
      <c r="A42" s="19" t="s">
        <v>66</v>
      </c>
      <c r="B42" s="10" t="s">
        <v>37</v>
      </c>
      <c r="C42" s="23" t="s">
        <v>7</v>
      </c>
      <c r="D42" s="23" t="s">
        <v>8</v>
      </c>
      <c r="E42" s="2">
        <v>0</v>
      </c>
      <c r="F42" s="1">
        <v>0</v>
      </c>
      <c r="G42" s="5">
        <v>0</v>
      </c>
      <c r="H42" s="3">
        <v>0</v>
      </c>
    </row>
    <row r="43" spans="1:8" ht="24">
      <c r="A43" s="19" t="s">
        <v>67</v>
      </c>
      <c r="B43" s="10" t="s">
        <v>38</v>
      </c>
      <c r="C43" s="23" t="s">
        <v>20</v>
      </c>
      <c r="D43" s="23" t="s">
        <v>8</v>
      </c>
      <c r="E43" s="2">
        <v>0</v>
      </c>
      <c r="F43" s="1">
        <v>0</v>
      </c>
      <c r="G43" s="5">
        <v>0</v>
      </c>
      <c r="H43" s="3">
        <v>0</v>
      </c>
    </row>
    <row r="44" spans="1:8" ht="24">
      <c r="A44" s="19" t="s">
        <v>68</v>
      </c>
      <c r="B44" s="10" t="s">
        <v>39</v>
      </c>
      <c r="C44" s="23" t="s">
        <v>20</v>
      </c>
      <c r="D44" s="23" t="s">
        <v>8</v>
      </c>
      <c r="E44" s="2">
        <v>0</v>
      </c>
      <c r="F44" s="1">
        <v>0</v>
      </c>
      <c r="G44" s="5">
        <v>0</v>
      </c>
      <c r="H44" s="3">
        <v>0</v>
      </c>
    </row>
    <row r="45" spans="1:8" ht="24">
      <c r="A45" s="20" t="s">
        <v>69</v>
      </c>
      <c r="B45" s="17" t="s">
        <v>40</v>
      </c>
      <c r="C45" s="24" t="s">
        <v>7</v>
      </c>
      <c r="D45" s="24" t="s">
        <v>8</v>
      </c>
      <c r="E45" s="14">
        <v>50</v>
      </c>
      <c r="F45" s="13">
        <v>77.680000000000007</v>
      </c>
      <c r="G45" s="16">
        <v>73.069999999999993</v>
      </c>
      <c r="H45" s="27">
        <f t="shared" si="0"/>
        <v>94.065396498455172</v>
      </c>
    </row>
    <row r="46" spans="1:8" ht="24">
      <c r="A46" s="12" t="s">
        <v>70</v>
      </c>
      <c r="B46" s="10" t="s">
        <v>41</v>
      </c>
      <c r="C46" s="23" t="s">
        <v>7</v>
      </c>
      <c r="D46" s="23" t="s">
        <v>8</v>
      </c>
      <c r="E46" s="2">
        <v>0</v>
      </c>
      <c r="F46" s="1">
        <v>0</v>
      </c>
      <c r="G46" s="5">
        <v>0</v>
      </c>
      <c r="H46" s="27">
        <v>0</v>
      </c>
    </row>
    <row r="47" spans="1:8">
      <c r="A47" s="30" t="s">
        <v>84</v>
      </c>
      <c r="B47" s="31"/>
      <c r="C47" s="31"/>
      <c r="D47" s="32"/>
      <c r="E47" s="2">
        <f>SUM(E31:E46)</f>
        <v>570</v>
      </c>
      <c r="F47" s="1">
        <f>SUM(F31:F46)</f>
        <v>780.90000000000009</v>
      </c>
      <c r="G47" s="5">
        <f>SUM(G31:G46)</f>
        <v>776.29</v>
      </c>
      <c r="H47" s="27">
        <f t="shared" si="0"/>
        <v>99.40965552567549</v>
      </c>
    </row>
    <row r="48" spans="1:8" ht="15.6">
      <c r="A48" s="11"/>
      <c r="B48" s="29" t="s">
        <v>80</v>
      </c>
      <c r="C48" s="29"/>
      <c r="D48" s="29"/>
      <c r="E48" s="29"/>
      <c r="F48" s="29"/>
      <c r="G48" s="29"/>
      <c r="H48" s="29"/>
    </row>
    <row r="49" spans="1:8" ht="24.6">
      <c r="A49" s="12" t="s">
        <v>81</v>
      </c>
      <c r="B49" s="10" t="s">
        <v>82</v>
      </c>
      <c r="C49" s="23" t="s">
        <v>7</v>
      </c>
      <c r="D49" s="23" t="s">
        <v>83</v>
      </c>
      <c r="E49" s="2">
        <v>0</v>
      </c>
      <c r="F49" s="1">
        <v>900</v>
      </c>
      <c r="G49" s="5">
        <v>900</v>
      </c>
      <c r="H49" s="3">
        <f t="shared" si="0"/>
        <v>100</v>
      </c>
    </row>
    <row r="50" spans="1:8">
      <c r="A50" s="7"/>
      <c r="B50" s="7" t="s">
        <v>42</v>
      </c>
      <c r="C50" s="26"/>
      <c r="D50" s="7" t="s">
        <v>43</v>
      </c>
      <c r="E50" s="8">
        <f>SUM(E31:E46)+E49</f>
        <v>570</v>
      </c>
      <c r="F50" s="28">
        <f>SUM(F31:F46)+F49</f>
        <v>1680.9</v>
      </c>
      <c r="G50" s="9">
        <f>SUM(G31:G46)+G49</f>
        <v>1676.29</v>
      </c>
      <c r="H50" s="27">
        <f t="shared" si="0"/>
        <v>99.725742161937049</v>
      </c>
    </row>
    <row r="51" spans="1:8">
      <c r="A51" s="7"/>
      <c r="B51" s="7" t="s">
        <v>44</v>
      </c>
      <c r="C51" s="23"/>
      <c r="D51" s="7"/>
      <c r="E51" s="8">
        <f>E50+E28+E24+E19+E14</f>
        <v>2520</v>
      </c>
      <c r="F51" s="3">
        <f>F50+F28+F24+F19+F14</f>
        <v>1965.0500000000002</v>
      </c>
      <c r="G51" s="9">
        <f>G50+G28+G24+G19+G14</f>
        <v>1960.44</v>
      </c>
      <c r="H51" s="27">
        <f t="shared" si="0"/>
        <v>99.765400371491808</v>
      </c>
    </row>
  </sheetData>
  <mergeCells count="27">
    <mergeCell ref="A9:H9"/>
    <mergeCell ref="C4:C7"/>
    <mergeCell ref="E4:H4"/>
    <mergeCell ref="E5:F5"/>
    <mergeCell ref="G5:H5"/>
    <mergeCell ref="A4:A7"/>
    <mergeCell ref="E6:E7"/>
    <mergeCell ref="F6:F7"/>
    <mergeCell ref="G6:G7"/>
    <mergeCell ref="H6:H7"/>
    <mergeCell ref="A8:H8"/>
    <mergeCell ref="B48:H48"/>
    <mergeCell ref="A47:D47"/>
    <mergeCell ref="A2:H2"/>
    <mergeCell ref="A1:H1"/>
    <mergeCell ref="A3:H3"/>
    <mergeCell ref="B4:B7"/>
    <mergeCell ref="D4:D7"/>
    <mergeCell ref="B29:H29"/>
    <mergeCell ref="B30:H30"/>
    <mergeCell ref="A25:H25"/>
    <mergeCell ref="A26:H26"/>
    <mergeCell ref="A20:H20"/>
    <mergeCell ref="A21:H21"/>
    <mergeCell ref="A15:H15"/>
    <mergeCell ref="A16:H16"/>
    <mergeCell ref="A10:H10"/>
  </mergeCells>
  <pageMargins left="0.70866141732283472" right="0.70866141732283472" top="0.74803149606299213" bottom="0.74803149606299213" header="0.31496062992125984" footer="0.31496062992125984"/>
  <pageSetup paperSize="9" scale="77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2020-04-17T05:26:11Z</dcterms:modified>
</cp:coreProperties>
</file>