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ФОРМ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<sst xmlns="http://schemas.openxmlformats.org/spreadsheetml/2006/main" count="577" uniqueCount="377">
  <si>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</si>
  <si>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</si>
  <si>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</si>
  <si>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</si>
  <si>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</si>
  <si>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КБК</t>
  </si>
  <si>
    <t>ОКВЭД</t>
  </si>
  <si>
    <t>(Ф. И. О., должность руководителя (уполномоченного должностного лица) заказчика)</t>
  </si>
  <si>
    <t>г.</t>
  </si>
  <si>
    <t>(дата утверждения)</t>
  </si>
  <si>
    <t>ОКПД</t>
  </si>
  <si>
    <t xml:space="preserve">ИТОГО </t>
  </si>
  <si>
    <t>ПЛАН-ГРАФИК ЗАКУПОК</t>
  </si>
  <si>
    <t>ОКТМО</t>
  </si>
  <si>
    <t>Условия контракта (договора)</t>
  </si>
  <si>
    <t>№ закупки (№ лота)</t>
  </si>
  <si>
    <t>Наименование предмета контракта (договора)</t>
  </si>
  <si>
    <t>Минимально необходимые требования, предъявляемые к предмету контракта (договора)</t>
  </si>
  <si>
    <t>Ед. измерения</t>
  </si>
  <si>
    <t>Количество (объем)</t>
  </si>
  <si>
    <t>Условия финансового обеспечения исполнения контракта (договора) (включая размер аванса)</t>
  </si>
  <si>
    <t>График осуществления процедур закупки</t>
  </si>
  <si>
    <t>Срок осуществле-ния закупки (месяц, год)</t>
  </si>
  <si>
    <t>Срок исполнения контракта (договора)</t>
  </si>
  <si>
    <t>Способ определения поставщика (подрядчика, исполнителя)</t>
  </si>
  <si>
    <t>ИТОГО ДЛЯ РАСЧЕТА СМП/СОНКО</t>
  </si>
  <si>
    <t>на        2015        год</t>
  </si>
  <si>
    <t>Контактный телефон</t>
  </si>
  <si>
    <t>СОВОКУПНЫЙ ОБЪЕМ</t>
  </si>
  <si>
    <t>Обоснование начальной (максимальной) цены контракта или цены контракта, заключаемого с единственным поставщиком (подрядчиком, исполнителем)</t>
  </si>
  <si>
    <t>Обоснование внесения изменений</t>
  </si>
  <si>
    <t>861601001</t>
  </si>
  <si>
    <t>Размер выплат по каждому КБК  всего/в текущем году</t>
  </si>
  <si>
    <t>Ориентировоч-ная начальная (максимальная) цена контракта (договора) или цена контракта (договора) с единственным поставщиком (подрядчиком, исполнителем)  (тыс. руб)</t>
  </si>
  <si>
    <t>8616008555</t>
  </si>
  <si>
    <t>71816154</t>
  </si>
  <si>
    <t>628205, ХМАО-Югра, пгт.Куминский, ул.Почтовая, 47, 39-155, admkuma@mail.ru</t>
  </si>
  <si>
    <t>65001136000240244223</t>
  </si>
  <si>
    <t>40.13.11.114</t>
  </si>
  <si>
    <t>1</t>
  </si>
  <si>
    <t>квт</t>
  </si>
  <si>
    <t>9230</t>
  </si>
  <si>
    <t>Единственный поставщик     (п.4 ч.1 ст.93)</t>
  </si>
  <si>
    <t>40.30.10.161</t>
  </si>
  <si>
    <t>2</t>
  </si>
  <si>
    <t xml:space="preserve">Оказание услуг по теплоэнергии </t>
  </si>
  <si>
    <t>64,59</t>
  </si>
  <si>
    <t>650011360000240244223</t>
  </si>
  <si>
    <t>41.00.20.132</t>
  </si>
  <si>
    <t>3</t>
  </si>
  <si>
    <t>Оказание услуг по водоснабжению</t>
  </si>
  <si>
    <t>м</t>
  </si>
  <si>
    <t>м3</t>
  </si>
  <si>
    <t>57</t>
  </si>
  <si>
    <t>65004106000240242221</t>
  </si>
  <si>
    <t>64.20.15.119</t>
  </si>
  <si>
    <t>4</t>
  </si>
  <si>
    <t xml:space="preserve">Оказание услуг телефонной связи </t>
  </si>
  <si>
    <t>мин</t>
  </si>
  <si>
    <t>36000</t>
  </si>
  <si>
    <t>65005036000610244223</t>
  </si>
  <si>
    <t>5</t>
  </si>
  <si>
    <t>244650</t>
  </si>
  <si>
    <t>65005036000610244225</t>
  </si>
  <si>
    <t>45.34.22.190</t>
  </si>
  <si>
    <t>шт</t>
  </si>
  <si>
    <t>65004090408419244225</t>
  </si>
  <si>
    <t>6</t>
  </si>
  <si>
    <t>Выполнение работ по содержанию внутрипоселковых дорог в пгт. Куминский</t>
  </si>
  <si>
    <t>16000</t>
  </si>
  <si>
    <t>03.2015</t>
  </si>
  <si>
    <t>65005036000650244225</t>
  </si>
  <si>
    <t>60.24.30.000</t>
  </si>
  <si>
    <t>7</t>
  </si>
  <si>
    <t>усл ед</t>
  </si>
  <si>
    <t>04.2015</t>
  </si>
  <si>
    <t>65005010507415243225</t>
  </si>
  <si>
    <t>45.25.62.113</t>
  </si>
  <si>
    <t>8</t>
  </si>
  <si>
    <t>9</t>
  </si>
  <si>
    <t>05.2015</t>
  </si>
  <si>
    <t>45.11.22.000</t>
  </si>
  <si>
    <t xml:space="preserve">Выполнение работ по минерализации противопожарных разрывов </t>
  </si>
  <si>
    <t>6,2</t>
  </si>
  <si>
    <t>06.2015</t>
  </si>
  <si>
    <t>10</t>
  </si>
  <si>
    <t>м2</t>
  </si>
  <si>
    <t>650050105074152433225</t>
  </si>
  <si>
    <t>20.10.10.290</t>
  </si>
  <si>
    <t>11</t>
  </si>
  <si>
    <t>35</t>
  </si>
  <si>
    <t>28.21.11.190</t>
  </si>
  <si>
    <t>12</t>
  </si>
  <si>
    <t>20</t>
  </si>
  <si>
    <t>45.34.10.120</t>
  </si>
  <si>
    <t>13</t>
  </si>
  <si>
    <t>45.23.12.151</t>
  </si>
  <si>
    <t>14</t>
  </si>
  <si>
    <t>900</t>
  </si>
  <si>
    <t xml:space="preserve">12.2015                                   </t>
  </si>
  <si>
    <t xml:space="preserve">11.2015                                    </t>
  </si>
  <si>
    <t xml:space="preserve">06.2015                                  </t>
  </si>
  <si>
    <t xml:space="preserve">10.2015                                   </t>
  </si>
  <si>
    <t xml:space="preserve">10.2015                                  </t>
  </si>
  <si>
    <t xml:space="preserve">10.2015                            </t>
  </si>
  <si>
    <t xml:space="preserve"> Качество подачи электроэнергии должно соответствовать обязательным требованиям, установленнм нормами действующего законодательства РФ.</t>
  </si>
  <si>
    <t xml:space="preserve">Качество подачи теплоэнергии должно соответствовать обязательным требованиям, установленнм нормами действующего законодательства РФ.     </t>
  </si>
  <si>
    <t xml:space="preserve">  Качество поставки воды должно соответствовать обязательным требованиям, установленнм нормами действующего законодательства РФ. </t>
  </si>
  <si>
    <t xml:space="preserve">08.2015                                    </t>
  </si>
  <si>
    <t>Оказание услуг по возмездному предоставлению транспортного средства с водителем  для вывоза крупногабаритного мусора в период санитарной очистки территории гп Куминский</t>
  </si>
  <si>
    <t>км</t>
  </si>
  <si>
    <t xml:space="preserve">12.2015                            </t>
  </si>
  <si>
    <t>15</t>
  </si>
  <si>
    <t>27</t>
  </si>
  <si>
    <t>65005036000640244225</t>
  </si>
  <si>
    <t>Выполнение работ по содержанию поселковых кладбищ</t>
  </si>
  <si>
    <t>09.2015</t>
  </si>
  <si>
    <t>65001136000240244340</t>
  </si>
  <si>
    <t>72.21.20.111</t>
  </si>
  <si>
    <t>Поставка бухгалтерской справочной системы БСС "Система Главбух". "Система Кадры", "Система Юрист"</t>
  </si>
  <si>
    <t>12.2015</t>
  </si>
  <si>
    <t>Оказание услуг по вывозу ЖБО</t>
  </si>
  <si>
    <t>Оказание услуг по ремонту и заправке картриджей</t>
  </si>
  <si>
    <t xml:space="preserve">Выполнение работ по оценке и определению рыночной стоимости земельных участков </t>
  </si>
  <si>
    <t>Оказание услуг по вывозу ТБО с кладбища</t>
  </si>
  <si>
    <t>Оказание услуг по вывозу ТБО</t>
  </si>
  <si>
    <t>24</t>
  </si>
  <si>
    <t xml:space="preserve">Оказание информационных услуг </t>
  </si>
  <si>
    <t>Единственный поставщик     (п.4 ч.1 ст.93</t>
  </si>
  <si>
    <t>40.13.1</t>
  </si>
  <si>
    <t>Единственный поставщик     (п.1 ч.1 ст.93)</t>
  </si>
  <si>
    <t xml:space="preserve">не установлено </t>
  </si>
  <si>
    <t>40.30</t>
  </si>
  <si>
    <t>41.00.2</t>
  </si>
  <si>
    <t>64.20</t>
  </si>
  <si>
    <t>Качество предоставления местного, междугороднего и международного соединения должно соответствовать обязательным требованиям установленным постановлением правительства РФ  от 09.12.2014г. №1342 "О порядке оказания услуг телефонной связи".</t>
  </si>
  <si>
    <t>16</t>
  </si>
  <si>
    <t>17</t>
  </si>
  <si>
    <t>18</t>
  </si>
  <si>
    <t>Выполнение работ по строительству снежного городка</t>
  </si>
  <si>
    <t>19</t>
  </si>
  <si>
    <t>21</t>
  </si>
  <si>
    <t>22</t>
  </si>
  <si>
    <t>Оказание услуг по поставке справочной Системы Консультант Плюс</t>
  </si>
  <si>
    <t>25</t>
  </si>
  <si>
    <t>26</t>
  </si>
  <si>
    <t xml:space="preserve">Выполнение работ по текущему ремонту и содержанию уличного освещения в пгт. Куминский.   </t>
  </si>
  <si>
    <t>45.34</t>
  </si>
  <si>
    <t>28</t>
  </si>
  <si>
    <t>45.25</t>
  </si>
  <si>
    <t>Выполнение работ по  ремонту очажных печей в пгт. Куминский</t>
  </si>
  <si>
    <t>29</t>
  </si>
  <si>
    <t>30</t>
  </si>
  <si>
    <t>31</t>
  </si>
  <si>
    <t>28.21</t>
  </si>
  <si>
    <t>32</t>
  </si>
  <si>
    <t>33</t>
  </si>
  <si>
    <t>45.23.1</t>
  </si>
  <si>
    <t>34</t>
  </si>
  <si>
    <t>45</t>
  </si>
  <si>
    <t>36</t>
  </si>
  <si>
    <t>37</t>
  </si>
  <si>
    <t>Единственный поставщик (п.4ч.1ст.93)</t>
  </si>
  <si>
    <t>38</t>
  </si>
  <si>
    <t>39</t>
  </si>
  <si>
    <t>40</t>
  </si>
  <si>
    <t>41</t>
  </si>
  <si>
    <t>Запрос котировок  (СМП/СОНКО)</t>
  </si>
  <si>
    <t>Оказание услуг по сопровождению программы для ЭВМ "Эконом Эксперт. Договоры"</t>
  </si>
  <si>
    <t>Единственный поставщик (п.4.ч.1ст.93)</t>
  </si>
  <si>
    <t>40.13.11.112</t>
  </si>
  <si>
    <t>23</t>
  </si>
  <si>
    <t xml:space="preserve">Выполнение работ  по текущему обслуживанию и содержанию объекта временного размещения твердых бытовых отходов </t>
  </si>
  <si>
    <t>45.22.12</t>
  </si>
  <si>
    <t>Администрация муниципального образования городское поселение Куминский</t>
  </si>
  <si>
    <t>Соправождение и обслуживание бухгалтерских программ- 1С</t>
  </si>
  <si>
    <t>Электронный аукцион для СМП/СОНКО</t>
  </si>
  <si>
    <t>Обоснование НМЦК произведено тарифным методом на основании регулируемых тарифов (цен) на услуги</t>
  </si>
  <si>
    <t>Обоснование НМЦК будет произведено методом сопоставимых рыночных цен (анализа рынка) на основании трех коммерческих предложений</t>
  </si>
  <si>
    <t>гкал</t>
  </si>
  <si>
    <t>Оказание услуг по электроэнергии (уличное освещение)</t>
  </si>
  <si>
    <t>46</t>
  </si>
  <si>
    <t>Оказание услуг по предоставлению доступа в Интернет в асимметричном спутниковом канале</t>
  </si>
  <si>
    <t>47</t>
  </si>
  <si>
    <t xml:space="preserve">Приобретение материалов для уличного освещения </t>
  </si>
  <si>
    <t>48</t>
  </si>
  <si>
    <t>Оказание услуг по озеленению городского поселения Куминский</t>
  </si>
  <si>
    <t>49</t>
  </si>
  <si>
    <t>08.2015</t>
  </si>
  <si>
    <t xml:space="preserve">Выполнение работ по ремонту кровли </t>
  </si>
  <si>
    <t>Выполнение работ по укладке тротуара из плит в пгт. Куминский</t>
  </si>
  <si>
    <t>45.34.10</t>
  </si>
  <si>
    <t>РАСЧЕТ СОВОКУПНОГО ГОДОВОГО ОБЪЕМА ЗАКУПОК</t>
  </si>
  <si>
    <t>№ закупки</t>
  </si>
  <si>
    <t>ИТОГО:</t>
  </si>
  <si>
    <r>
      <t xml:space="preserve">* Столбец 2 - </t>
    </r>
    <r>
      <rPr>
        <b/>
        <u val="single"/>
        <sz val="10"/>
        <rFont val="Arial"/>
        <family val="2"/>
      </rPr>
      <t xml:space="preserve">Итоговая сумма </t>
    </r>
    <r>
      <rPr>
        <sz val="10"/>
        <rFont val="Arial"/>
        <family val="2"/>
      </rPr>
      <t xml:space="preserve">должна совпадать с </t>
    </r>
    <r>
      <rPr>
        <b/>
        <u val="single"/>
        <sz val="10"/>
        <rFont val="Arial"/>
        <family val="2"/>
      </rPr>
      <t>Итого</t>
    </r>
    <r>
      <rPr>
        <sz val="10"/>
        <rFont val="Arial"/>
        <family val="2"/>
      </rPr>
      <t xml:space="preserve"> на первом листе формы</t>
    </r>
  </si>
  <si>
    <r>
      <t xml:space="preserve">** Столбец 4 - Сумма всех оплаченных обязательств по платежным поручениям. </t>
    </r>
    <r>
      <rPr>
        <b/>
        <u val="single"/>
        <sz val="10"/>
        <rFont val="Arial"/>
        <family val="2"/>
      </rPr>
      <t xml:space="preserve">Итоговая сумма </t>
    </r>
    <r>
      <rPr>
        <sz val="10"/>
        <rFont val="Arial"/>
        <family val="2"/>
      </rPr>
      <t xml:space="preserve">столбца 4 должна совпадать с </t>
    </r>
    <r>
      <rPr>
        <b/>
        <u val="single"/>
        <sz val="10"/>
        <rFont val="Arial"/>
        <family val="2"/>
      </rPr>
      <t>Совокупный объемом</t>
    </r>
    <r>
      <rPr>
        <sz val="10"/>
        <rFont val="Arial"/>
        <family val="2"/>
      </rPr>
      <t xml:space="preserve"> на первом листе формы</t>
    </r>
  </si>
  <si>
    <t>Начальная максимальная цена контракта (договора)               (тыс. руб.)*</t>
  </si>
  <si>
    <t>Цена контракта (договора)               (тыс. руб.)</t>
  </si>
  <si>
    <t>Совокупный годовой объем закупок**</t>
  </si>
  <si>
    <t>124</t>
  </si>
  <si>
    <t>50</t>
  </si>
  <si>
    <t>65004100307413242226</t>
  </si>
  <si>
    <t>65001136000240244225</t>
  </si>
  <si>
    <t>65004106000240242225</t>
  </si>
  <si>
    <t>65005010507415244226</t>
  </si>
  <si>
    <t>65012046000240244226</t>
  </si>
  <si>
    <t>65005036000650244340</t>
  </si>
  <si>
    <t>65005036000610244340</t>
  </si>
  <si>
    <t>65005036000630244225</t>
  </si>
  <si>
    <t>650040904008419244225</t>
  </si>
  <si>
    <t>Оказание услуг по техническому обслуживанию систем пожарной безопасности</t>
  </si>
  <si>
    <t>51</t>
  </si>
  <si>
    <t>65004106000240242310</t>
  </si>
  <si>
    <t xml:space="preserve">Поставка оргтехники </t>
  </si>
  <si>
    <t>Оказание услуг БТИ</t>
  </si>
  <si>
    <t>42</t>
  </si>
  <si>
    <t>43</t>
  </si>
  <si>
    <t>44</t>
  </si>
  <si>
    <t xml:space="preserve"> на поставку товаров, выполнение работ, оказание услуг для обеспечения нужд Кондинского района</t>
  </si>
  <si>
    <t>02.2015</t>
  </si>
  <si>
    <t>Поставка аккумулятора</t>
  </si>
  <si>
    <t>Оказание услуг по аккарицидной лаврицидной обработки сквера, стадиона,детских площадок,кладбищ</t>
  </si>
  <si>
    <t>45.11.2</t>
  </si>
  <si>
    <t>Еинственный поставщик (п.4ч.1ст.93)</t>
  </si>
  <si>
    <t>Поставка материалов для проведения капитального ремонта жилых домов силами нанимателя</t>
  </si>
  <si>
    <t>20.10.1</t>
  </si>
  <si>
    <t xml:space="preserve">Выполнение работ по обустройству и ограждению контейнерных площадок в пгт Куминский </t>
  </si>
  <si>
    <t>45.22</t>
  </si>
  <si>
    <t>72.21</t>
  </si>
  <si>
    <t>60.24</t>
  </si>
  <si>
    <t xml:space="preserve">Единственный поставщик     (п.8 ч.1 ст.93) </t>
  </si>
  <si>
    <t>Оказание услуг  по электроэнергии (для здания администрации)</t>
  </si>
  <si>
    <t xml:space="preserve"> Поставка ТМЦ</t>
  </si>
  <si>
    <t>Оказание услуг по заправке ГСМ</t>
  </si>
  <si>
    <t>Единствеиный поставщик (п.4ч.1ст.93)</t>
  </si>
  <si>
    <t xml:space="preserve">Поставка контейнеров для сбора твердых бытовых отходов для нужд гп. Куминский  </t>
  </si>
  <si>
    <t>Поставка хозяйственных товаров</t>
  </si>
  <si>
    <t xml:space="preserve">Постака канцелярских товаров </t>
  </si>
  <si>
    <r>
      <t xml:space="preserve">Единственный поставщик     (п.4 ч.1 ст.93) </t>
    </r>
  </si>
  <si>
    <t xml:space="preserve">Поставка инструментов и оборудования для благоустройства </t>
  </si>
  <si>
    <t>70.32.2</t>
  </si>
  <si>
    <t>70.32.13.720</t>
  </si>
  <si>
    <t>менее 2 млн. рубл.</t>
  </si>
  <si>
    <t>Единствеиный поставщик (п.4ч.1ст.93))</t>
  </si>
  <si>
    <t>Оказание услуг по техническому обслуживанию и ремонту</t>
  </si>
  <si>
    <t>52</t>
  </si>
  <si>
    <t>53</t>
  </si>
  <si>
    <t>Оказание услуг по обслуживанию узлов учета, и сбора данных о потреблении энергетических ресурсов</t>
  </si>
  <si>
    <t xml:space="preserve">Поставка запчастей для автомобиля </t>
  </si>
  <si>
    <t>1000,00</t>
  </si>
  <si>
    <t>90.02.13.120</t>
  </si>
  <si>
    <t xml:space="preserve">                                              Баталова Надежда Андреевна</t>
  </si>
  <si>
    <t>28.62.30</t>
  </si>
  <si>
    <t>28.62</t>
  </si>
  <si>
    <t xml:space="preserve">                Круглосуточное бесперебойное обеспечение. Постоянный контроль технического состояния сетей. </t>
  </si>
  <si>
    <t xml:space="preserve">Своевременное обеспечение движения транспортных средств в соответствии с действующими правилами дорожного движения. </t>
  </si>
  <si>
    <t xml:space="preserve">Качественное и своевременное выполнение работ согласно действующему законодательству РФ. </t>
  </si>
  <si>
    <t xml:space="preserve">Поставляемый товар по своему качеству и техническим параметрам должне соответствовать ГОСТам и ТУ предприятий изготовителей, а так же иным стандартам и нормам предусмотренным на территории РФ. </t>
  </si>
  <si>
    <t xml:space="preserve">Электронный аукцион </t>
  </si>
  <si>
    <t xml:space="preserve">Поставка информационных систем, включающих в себя реквизитную и полнотекстовую электронную версию нормативных документов, а также авторских комментариев, разъяснений и рекомендаций по применению законодательства РФ. </t>
  </si>
  <si>
    <t xml:space="preserve">Запрос котировок  </t>
  </si>
  <si>
    <t xml:space="preserve">Качество оказываемых услуг должно соответсвовать требованиям действующего законодательства РФ </t>
  </si>
  <si>
    <t xml:space="preserve">Запрос котировок </t>
  </si>
  <si>
    <t>Поставляемый товар по своему качеству и техническим параметрам должне соответствовать ГОСТам и ТУ предприятий изготовителей, а так же иным стандартам и нормам предусмотренным на территории РФ. Установлено ограничение по ч3 ст. 30  44-ФЗ от 05.04.2013 года</t>
  </si>
  <si>
    <t>Фамилия, имя, отчество, должность</t>
  </si>
  <si>
    <t>1% - 5,5 / 5% - 27,5</t>
  </si>
  <si>
    <t>90.02</t>
  </si>
  <si>
    <t>Выполнение работ  установке ограждений (забор) вблизи учреждений образования для предотвращения ДТП с детьми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</si>
  <si>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</t>
  </si>
  <si>
    <t>Поставляемый товар по своему качеству должен соответствовать ГОСТам и ТУ предприятий изготовителей, а также нормам стандартизации, предусмотренным на территории РФ. Установлено ограничение по ч3 ст. 30  44-ФЗ от 05.04.2013 года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</si>
  <si>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года.</t>
  </si>
  <si>
    <t>54</t>
  </si>
  <si>
    <t>55</t>
  </si>
  <si>
    <t>56</t>
  </si>
  <si>
    <t>10,552</t>
  </si>
  <si>
    <t>6,703</t>
  </si>
  <si>
    <t>35,496</t>
  </si>
  <si>
    <t>Ведущий специалист отдела организационно-правовой деятельности</t>
  </si>
  <si>
    <t>Глава городского поселения Куминский С.Г. Ермаков</t>
  </si>
  <si>
    <t xml:space="preserve">Единственный поставщик     (п.1 ч.1 ст.93)   </t>
  </si>
  <si>
    <t>усл.ед</t>
  </si>
  <si>
    <t>58</t>
  </si>
  <si>
    <t xml:space="preserve">Оказание услуг по поддержке интернет-сайта </t>
  </si>
  <si>
    <t>Электронный аукцион, запрос котировок (для СМП/СОНКО)</t>
  </si>
  <si>
    <t>9,120</t>
  </si>
  <si>
    <t>99,980</t>
  </si>
  <si>
    <t>93,310</t>
  </si>
  <si>
    <t>1100,000</t>
  </si>
  <si>
    <t>700,000</t>
  </si>
  <si>
    <t>460,000</t>
  </si>
  <si>
    <t>60,000</t>
  </si>
  <si>
    <t>200,000</t>
  </si>
  <si>
    <t>125,000</t>
  </si>
  <si>
    <t>550,000</t>
  </si>
  <si>
    <t>450,000</t>
  </si>
  <si>
    <t>100,000</t>
  </si>
  <si>
    <t>91,740</t>
  </si>
  <si>
    <t>92,400</t>
  </si>
  <si>
    <t>70,000</t>
  </si>
  <si>
    <t>99,000</t>
  </si>
  <si>
    <t>300,000</t>
  </si>
  <si>
    <t>35,000</t>
  </si>
  <si>
    <t>5,000</t>
  </si>
  <si>
    <t>90,000</t>
  </si>
  <si>
    <t>50,000</t>
  </si>
  <si>
    <t>12,230</t>
  </si>
  <si>
    <t>52,800</t>
  </si>
  <si>
    <t>30,000</t>
  </si>
  <si>
    <t>12,000</t>
  </si>
  <si>
    <t>1%  -7,300 / 5%- - 36,500</t>
  </si>
  <si>
    <t>1% 11,000 / 5% -55,000</t>
  </si>
  <si>
    <t>1% - 7,000/ 5% -35,000</t>
  </si>
  <si>
    <t>1%-4,600 / 5% - 23,000</t>
  </si>
  <si>
    <t>1% - 2,000 / 5% - 10,000</t>
  </si>
  <si>
    <t>1% - 1,250 / 5% - 6,250</t>
  </si>
  <si>
    <t>1% - 4,500 / 5% - 22,500</t>
  </si>
  <si>
    <t>1% - 7,000 / 5% - 35,000</t>
  </si>
  <si>
    <t>1-4,500 / 5% - 22,500</t>
  </si>
  <si>
    <t>34.30</t>
  </si>
  <si>
    <t>34.30.20</t>
  </si>
  <si>
    <t xml:space="preserve">                      8 (34677)39153</t>
  </si>
  <si>
    <t>65005036000650244310</t>
  </si>
  <si>
    <t xml:space="preserve">Приобретение сувениров и призов на мероприятия </t>
  </si>
  <si>
    <t>59</t>
  </si>
  <si>
    <t>25,000</t>
  </si>
  <si>
    <t>65002036005118244310</t>
  </si>
  <si>
    <t>60</t>
  </si>
  <si>
    <t xml:space="preserve">Приобретение прочих средств </t>
  </si>
  <si>
    <t>07.2015</t>
  </si>
  <si>
    <t>1,000</t>
  </si>
  <si>
    <t>61</t>
  </si>
  <si>
    <t>24,000</t>
  </si>
  <si>
    <t>62</t>
  </si>
  <si>
    <t xml:space="preserve">Предоставление услуг удостоверяющего центра </t>
  </si>
  <si>
    <t>65001136000240244290</t>
  </si>
  <si>
    <t>63</t>
  </si>
  <si>
    <t>ус.ед.</t>
  </si>
  <si>
    <t>Запрос котировок</t>
  </si>
  <si>
    <t>11.2015</t>
  </si>
  <si>
    <t>Выполнение работ по изготовлению оконных блоков и дверей</t>
  </si>
  <si>
    <t>10.2015</t>
  </si>
  <si>
    <t>86,948</t>
  </si>
  <si>
    <t>30.02.11.1111</t>
  </si>
  <si>
    <t>30.02</t>
  </si>
  <si>
    <t xml:space="preserve"> 20.30.11.110,   20.30.11.510          </t>
  </si>
  <si>
    <t>20.30</t>
  </si>
  <si>
    <t>65001130207412244226</t>
  </si>
  <si>
    <t>65011016000004244290</t>
  </si>
  <si>
    <t>9,879</t>
  </si>
  <si>
    <t>90,121</t>
  </si>
  <si>
    <t xml:space="preserve">Договор расторгнут,  оплачено 45,000 </t>
  </si>
  <si>
    <t>Оказание услуг по предоставлению доступа в Интернет</t>
  </si>
  <si>
    <t>65004106000240242226</t>
  </si>
  <si>
    <t>64</t>
  </si>
  <si>
    <t>6,000</t>
  </si>
  <si>
    <t>65</t>
  </si>
  <si>
    <t>81,900</t>
  </si>
  <si>
    <t xml:space="preserve">Оказание услуг по монтажу и установке комплекта оборудования для спутникового Интернета </t>
  </si>
  <si>
    <t>Поставка комплекта оборудования для спутникового Интернета</t>
  </si>
  <si>
    <t>13,400</t>
  </si>
  <si>
    <t>66</t>
  </si>
  <si>
    <t xml:space="preserve">аукцион не состоялся </t>
  </si>
  <si>
    <t>" 06  "                          апреля</t>
  </si>
  <si>
    <t>Оказание услуг по повышению квалификации</t>
  </si>
  <si>
    <t>45.21</t>
  </si>
  <si>
    <t>45.21.63</t>
  </si>
  <si>
    <t>Качественное и своевременное выполнение работ согласно действующему законодательству РФ.</t>
  </si>
  <si>
    <t>Выполнение работ по содержанию и текущему ремонту объектов благоустройства</t>
  </si>
  <si>
    <t>90.03</t>
  </si>
  <si>
    <t>90.03.13.110</t>
  </si>
  <si>
    <t>2,750</t>
  </si>
  <si>
    <t>8,000</t>
  </si>
  <si>
    <t>65003046005931244226</t>
  </si>
  <si>
    <t>67</t>
  </si>
  <si>
    <t>Обоснование НМЦК будет произведено методом сопоставимых рыночных цен (анализа рынка) на основании коммерческих предложений</t>
  </si>
  <si>
    <t>Обоснование НМЦК будет произведено методом сопоставимых рыночных цен (анализа рынка) на основании  коммерческих предложений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</si>
</sst>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d/m;@"/>
    <numFmt numFmtId="167" formatCode="[$-419]mmmm\ 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E+00"/>
    <numFmt numFmtId="173" formatCode="0.0000"/>
    <numFmt numFmtId="174" formatCode="0.000"/>
    <numFmt numFmtId="175" formatCode="0.0"/>
    <numFmt numFmtId="176" formatCode="0.0%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sz val="8.5"/>
      <color indexed="10"/>
      <name val="Times New Roman"/>
      <family val="1"/>
    </font>
    <font>
      <u val="single"/>
      <sz val="9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  <font>
      <sz val="8.5"/>
      <color theme="8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vertical="center" textRotation="90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58" fillId="0" borderId="11" xfId="0" applyNumberFormat="1" applyFont="1" applyBorder="1" applyAlignment="1">
      <alignment vertical="center" textRotation="90" wrapText="1"/>
    </xf>
    <xf numFmtId="0" fontId="58" fillId="0" borderId="11" xfId="0" applyNumberFormat="1" applyFont="1" applyBorder="1" applyAlignment="1">
      <alignment vertical="center" wrapText="1"/>
    </xf>
    <xf numFmtId="49" fontId="58" fillId="33" borderId="11" xfId="0" applyNumberFormat="1" applyFont="1" applyFill="1" applyBorder="1" applyAlignment="1">
      <alignment vertical="center" textRotation="90" wrapText="1"/>
    </xf>
    <xf numFmtId="0" fontId="58" fillId="33" borderId="11" xfId="0" applyNumberFormat="1" applyFont="1" applyFill="1" applyBorder="1" applyAlignment="1">
      <alignment vertical="center" wrapText="1"/>
    </xf>
    <xf numFmtId="49" fontId="58" fillId="33" borderId="11" xfId="0" applyNumberFormat="1" applyFont="1" applyFill="1" applyBorder="1" applyAlignment="1">
      <alignment vertical="center" wrapText="1"/>
    </xf>
    <xf numFmtId="49" fontId="58" fillId="0" borderId="11" xfId="0" applyNumberFormat="1" applyFont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textRotation="90" wrapText="1"/>
    </xf>
    <xf numFmtId="49" fontId="6" fillId="33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right" vertical="center" wrapText="1"/>
    </xf>
    <xf numFmtId="49" fontId="59" fillId="33" borderId="11" xfId="0" applyNumberFormat="1" applyFont="1" applyFill="1" applyBorder="1" applyAlignment="1">
      <alignment vertical="center" textRotation="90" wrapText="1"/>
    </xf>
    <xf numFmtId="49" fontId="6" fillId="0" borderId="13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2" fontId="0" fillId="0" borderId="0" xfId="0" applyNumberFormat="1" applyAlignment="1">
      <alignment/>
    </xf>
    <xf numFmtId="49" fontId="6" fillId="33" borderId="13" xfId="0" applyNumberFormat="1" applyFont="1" applyFill="1" applyBorder="1" applyAlignment="1">
      <alignment horizontal="right" vertical="center" wrapText="1"/>
    </xf>
    <xf numFmtId="49" fontId="6" fillId="33" borderId="13" xfId="0" applyNumberFormat="1" applyFont="1" applyFill="1" applyBorder="1" applyAlignment="1">
      <alignment vertical="center" wrapText="1"/>
    </xf>
    <xf numFmtId="0" fontId="17" fillId="33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174" fontId="10" fillId="0" borderId="11" xfId="0" applyNumberFormat="1" applyFont="1" applyBorder="1" applyAlignment="1">
      <alignment horizontal="center"/>
    </xf>
    <xf numFmtId="174" fontId="6" fillId="33" borderId="11" xfId="0" applyNumberFormat="1" applyFont="1" applyFill="1" applyBorder="1" applyAlignment="1">
      <alignment vertical="center" wrapText="1"/>
    </xf>
    <xf numFmtId="174" fontId="6" fillId="33" borderId="11" xfId="0" applyNumberFormat="1" applyFont="1" applyFill="1" applyBorder="1" applyAlignment="1">
      <alignment horizontal="right" vertical="center" wrapText="1"/>
    </xf>
    <xf numFmtId="174" fontId="10" fillId="33" borderId="11" xfId="0" applyNumberFormat="1" applyFont="1" applyFill="1" applyBorder="1" applyAlignment="1">
      <alignment horizontal="center"/>
    </xf>
    <xf numFmtId="174" fontId="13" fillId="0" borderId="11" xfId="0" applyNumberFormat="1" applyFont="1" applyBorder="1" applyAlignment="1">
      <alignment horizontal="center"/>
    </xf>
    <xf numFmtId="49" fontId="58" fillId="0" borderId="13" xfId="0" applyNumberFormat="1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11" xfId="0" applyNumberFormat="1" applyFont="1" applyBorder="1" applyAlignment="1">
      <alignment horizontal="left"/>
    </xf>
    <xf numFmtId="49" fontId="58" fillId="0" borderId="11" xfId="0" applyNumberFormat="1" applyFont="1" applyBorder="1" applyAlignment="1">
      <alignment horizontal="left"/>
    </xf>
    <xf numFmtId="49" fontId="58" fillId="0" borderId="13" xfId="0" applyNumberFormat="1" applyFont="1" applyBorder="1" applyAlignment="1">
      <alignment horizontal="center" wrapText="1"/>
    </xf>
    <xf numFmtId="9" fontId="58" fillId="0" borderId="11" xfId="0" applyNumberFormat="1" applyFont="1" applyBorder="1" applyAlignment="1">
      <alignment horizontal="left"/>
    </xf>
    <xf numFmtId="174" fontId="18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174" fontId="6" fillId="0" borderId="13" xfId="0" applyNumberFormat="1" applyFont="1" applyBorder="1" applyAlignment="1">
      <alignment horizontal="center" wrapText="1"/>
    </xf>
    <xf numFmtId="174" fontId="6" fillId="33" borderId="13" xfId="0" applyNumberFormat="1" applyFont="1" applyFill="1" applyBorder="1" applyAlignment="1">
      <alignment horizontal="center"/>
    </xf>
    <xf numFmtId="174" fontId="18" fillId="33" borderId="11" xfId="0" applyNumberFormat="1" applyFont="1" applyFill="1" applyBorder="1" applyAlignment="1">
      <alignment horizontal="right" vertical="center" wrapText="1"/>
    </xf>
    <xf numFmtId="174" fontId="6" fillId="0" borderId="11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left"/>
    </xf>
    <xf numFmtId="10" fontId="6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166" fontId="5" fillId="33" borderId="0" xfId="0" applyNumberFormat="1" applyFont="1" applyFill="1" applyAlignment="1">
      <alignment horizontal="center"/>
    </xf>
    <xf numFmtId="11" fontId="6" fillId="33" borderId="11" xfId="0" applyNumberFormat="1" applyFont="1" applyFill="1" applyBorder="1" applyAlignment="1">
      <alignment vertical="center" wrapText="1"/>
    </xf>
    <xf numFmtId="49" fontId="58" fillId="33" borderId="11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9" fontId="6" fillId="33" borderId="16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3" fillId="33" borderId="23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6" fillId="33" borderId="16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49" fontId="6" fillId="33" borderId="19" xfId="0" applyNumberFormat="1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102"/>
  <sheetViews>
    <sheetView tabSelected="1" zoomScale="80" zoomScaleNormal="80" zoomScalePageLayoutView="0" workbookViewId="0" topLeftCell="A1">
      <selection activeCell="E61" sqref="E61"/>
    </sheetView>
  </sheetViews>
  <sheetFormatPr defaultColWidth="9.00390625" defaultRowHeight="12.75"/>
  <cols>
    <col min="1" max="1" width="7.25390625" style="2" customWidth="1"/>
    <col min="2" max="2" width="5.125" style="2" customWidth="1"/>
    <col min="3" max="3" width="4.375" style="2" customWidth="1"/>
    <col min="4" max="4" width="6.875" style="2" customWidth="1"/>
    <col min="5" max="5" width="17.00390625" style="2" customWidth="1"/>
    <col min="6" max="6" width="17.375" style="2" customWidth="1"/>
    <col min="7" max="7" width="6.75390625" style="2" customWidth="1"/>
    <col min="8" max="9" width="13.25390625" style="2" customWidth="1"/>
    <col min="10" max="10" width="11.375" style="2" customWidth="1"/>
    <col min="11" max="11" width="15.125" style="2" customWidth="1"/>
    <col min="12" max="12" width="18.875" style="2" customWidth="1"/>
    <col min="13" max="13" width="18.625" style="2" customWidth="1"/>
    <col min="14" max="14" width="22.625" style="2" customWidth="1"/>
    <col min="15" max="15" width="11.75390625" style="2" customWidth="1"/>
    <col min="16" max="16" width="10.75390625" style="2" customWidth="1"/>
    <col min="17" max="16384" width="9.125" style="2" customWidth="1"/>
  </cols>
  <sheetData>
    <row r="1" spans="1:16" s="1" customFormat="1" ht="11.25">
      <c r="A1" s="78"/>
      <c r="B1" s="78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.7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93"/>
    </row>
    <row r="3" spans="1:16" ht="18.75">
      <c r="A3" s="123" t="s">
        <v>12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8.75">
      <c r="A4" s="123" t="s">
        <v>219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.75">
      <c r="A5" s="80"/>
      <c r="B5" s="80"/>
      <c r="C5" s="80"/>
      <c r="D5" s="80"/>
      <c r="E5" s="80"/>
      <c r="F5" s="80"/>
      <c r="G5" s="124" t="s">
        <v>26</v>
      </c>
      <c r="H5" s="124"/>
      <c r="I5" s="124"/>
      <c r="J5" s="124"/>
      <c r="K5" s="124"/>
      <c r="L5" s="80"/>
      <c r="M5" s="80"/>
      <c r="N5" s="80"/>
      <c r="O5" s="80"/>
      <c r="P5" s="80"/>
    </row>
    <row r="6" spans="1:16" ht="15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5.75">
      <c r="A7" s="106" t="s">
        <v>0</v>
      </c>
      <c r="B7" s="107"/>
      <c r="C7" s="107"/>
      <c r="D7" s="107"/>
      <c r="E7" s="107"/>
      <c r="F7" s="108" t="s">
        <v>174</v>
      </c>
      <c r="G7" s="109"/>
      <c r="H7" s="109"/>
      <c r="I7" s="109"/>
      <c r="J7" s="109"/>
      <c r="K7" s="109"/>
      <c r="L7" s="109"/>
      <c r="M7" s="109"/>
      <c r="N7" s="110"/>
      <c r="O7" s="80"/>
      <c r="P7" s="80"/>
    </row>
    <row r="8" spans="1:16" ht="15.75">
      <c r="A8" s="125" t="s">
        <v>3</v>
      </c>
      <c r="B8" s="126"/>
      <c r="C8" s="126"/>
      <c r="D8" s="126"/>
      <c r="E8" s="126"/>
      <c r="F8" s="111" t="s">
        <v>36</v>
      </c>
      <c r="G8" s="112"/>
      <c r="H8" s="112"/>
      <c r="I8" s="112"/>
      <c r="J8" s="112"/>
      <c r="K8" s="112"/>
      <c r="L8" s="112"/>
      <c r="M8" s="112"/>
      <c r="N8" s="113"/>
      <c r="O8" s="80"/>
      <c r="P8" s="80"/>
    </row>
    <row r="9" spans="1:16" ht="15.75">
      <c r="A9" s="104" t="s">
        <v>4</v>
      </c>
      <c r="B9" s="105"/>
      <c r="C9" s="105"/>
      <c r="D9" s="105"/>
      <c r="E9" s="105"/>
      <c r="F9" s="114"/>
      <c r="G9" s="115"/>
      <c r="H9" s="115"/>
      <c r="I9" s="115"/>
      <c r="J9" s="115"/>
      <c r="K9" s="115"/>
      <c r="L9" s="115"/>
      <c r="M9" s="115"/>
      <c r="N9" s="116"/>
      <c r="O9" s="80"/>
      <c r="P9" s="80"/>
    </row>
    <row r="10" spans="1:16" ht="15.75">
      <c r="A10" s="106" t="s">
        <v>1</v>
      </c>
      <c r="B10" s="107"/>
      <c r="C10" s="107"/>
      <c r="D10" s="107"/>
      <c r="E10" s="107"/>
      <c r="F10" s="81" t="s">
        <v>34</v>
      </c>
      <c r="G10" s="82"/>
      <c r="H10" s="82"/>
      <c r="I10" s="82"/>
      <c r="J10" s="82"/>
      <c r="K10" s="82"/>
      <c r="L10" s="82"/>
      <c r="M10" s="82"/>
      <c r="N10" s="83"/>
      <c r="O10" s="80"/>
      <c r="P10" s="80"/>
    </row>
    <row r="11" spans="1:16" ht="15.75">
      <c r="A11" s="106" t="s">
        <v>2</v>
      </c>
      <c r="B11" s="107"/>
      <c r="C11" s="107"/>
      <c r="D11" s="107"/>
      <c r="E11" s="107"/>
      <c r="F11" s="81" t="s">
        <v>31</v>
      </c>
      <c r="G11" s="82"/>
      <c r="H11" s="82"/>
      <c r="I11" s="82"/>
      <c r="J11" s="82"/>
      <c r="K11" s="82"/>
      <c r="L11" s="82"/>
      <c r="M11" s="82"/>
      <c r="N11" s="83"/>
      <c r="O11" s="80"/>
      <c r="P11" s="80"/>
    </row>
    <row r="12" spans="1:16" ht="15.75">
      <c r="A12" s="106" t="s">
        <v>13</v>
      </c>
      <c r="B12" s="107"/>
      <c r="C12" s="107"/>
      <c r="D12" s="107"/>
      <c r="E12" s="107"/>
      <c r="F12" s="81" t="s">
        <v>35</v>
      </c>
      <c r="G12" s="82"/>
      <c r="H12" s="82"/>
      <c r="I12" s="82"/>
      <c r="J12" s="82"/>
      <c r="K12" s="82"/>
      <c r="L12" s="82"/>
      <c r="M12" s="82"/>
      <c r="N12" s="83"/>
      <c r="O12" s="80"/>
      <c r="P12" s="80"/>
    </row>
    <row r="13" spans="1:16" ht="15.75">
      <c r="A13" s="84"/>
      <c r="B13" s="84"/>
      <c r="C13" s="84"/>
      <c r="D13" s="84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0"/>
      <c r="P13" s="80"/>
    </row>
    <row r="14" spans="1:18" s="6" customFormat="1" ht="11.25">
      <c r="A14" s="117" t="s">
        <v>5</v>
      </c>
      <c r="B14" s="117" t="s">
        <v>6</v>
      </c>
      <c r="C14" s="94" t="s">
        <v>10</v>
      </c>
      <c r="D14" s="120" t="s">
        <v>14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101" t="s">
        <v>24</v>
      </c>
      <c r="P14" s="101" t="s">
        <v>30</v>
      </c>
      <c r="Q14" s="17"/>
      <c r="R14" s="18"/>
    </row>
    <row r="15" spans="1:18" s="6" customFormat="1" ht="11.25">
      <c r="A15" s="118"/>
      <c r="B15" s="118"/>
      <c r="C15" s="95"/>
      <c r="D15" s="131" t="s">
        <v>15</v>
      </c>
      <c r="E15" s="101" t="s">
        <v>16</v>
      </c>
      <c r="F15" s="101" t="s">
        <v>17</v>
      </c>
      <c r="G15" s="101" t="s">
        <v>18</v>
      </c>
      <c r="H15" s="101" t="s">
        <v>19</v>
      </c>
      <c r="I15" s="101" t="s">
        <v>33</v>
      </c>
      <c r="J15" s="101" t="s">
        <v>32</v>
      </c>
      <c r="K15" s="101" t="s">
        <v>29</v>
      </c>
      <c r="L15" s="101" t="s">
        <v>20</v>
      </c>
      <c r="M15" s="127" t="s">
        <v>21</v>
      </c>
      <c r="N15" s="128"/>
      <c r="O15" s="102"/>
      <c r="P15" s="102"/>
      <c r="Q15" s="17"/>
      <c r="R15" s="18"/>
    </row>
    <row r="16" spans="1:18" s="6" customFormat="1" ht="11.25">
      <c r="A16" s="118"/>
      <c r="B16" s="118"/>
      <c r="C16" s="95"/>
      <c r="D16" s="132"/>
      <c r="E16" s="102"/>
      <c r="F16" s="102"/>
      <c r="G16" s="102"/>
      <c r="H16" s="102"/>
      <c r="I16" s="102"/>
      <c r="J16" s="102"/>
      <c r="K16" s="102"/>
      <c r="L16" s="102"/>
      <c r="M16" s="129"/>
      <c r="N16" s="130"/>
      <c r="O16" s="102"/>
      <c r="P16" s="102"/>
      <c r="Q16" s="17"/>
      <c r="R16" s="18"/>
    </row>
    <row r="17" spans="1:18" s="6" customFormat="1" ht="11.25">
      <c r="A17" s="118"/>
      <c r="B17" s="118"/>
      <c r="C17" s="95"/>
      <c r="D17" s="132"/>
      <c r="E17" s="102"/>
      <c r="F17" s="102"/>
      <c r="G17" s="102"/>
      <c r="H17" s="102"/>
      <c r="I17" s="102"/>
      <c r="J17" s="102"/>
      <c r="K17" s="102"/>
      <c r="L17" s="102"/>
      <c r="M17" s="101" t="s">
        <v>22</v>
      </c>
      <c r="N17" s="101" t="s">
        <v>23</v>
      </c>
      <c r="O17" s="102"/>
      <c r="P17" s="102"/>
      <c r="Q17" s="17"/>
      <c r="R17" s="18"/>
    </row>
    <row r="18" spans="1:18" s="6" customFormat="1" ht="11.25">
      <c r="A18" s="118"/>
      <c r="B18" s="118"/>
      <c r="C18" s="95"/>
      <c r="D18" s="13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7"/>
      <c r="R18" s="18"/>
    </row>
    <row r="19" spans="1:18" s="6" customFormat="1" ht="11.25">
      <c r="A19" s="118"/>
      <c r="B19" s="118"/>
      <c r="C19" s="95"/>
      <c r="D19" s="13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7"/>
      <c r="R19" s="18"/>
    </row>
    <row r="20" spans="1:18" s="5" customFormat="1" ht="83.25" customHeight="1">
      <c r="A20" s="119"/>
      <c r="B20" s="119"/>
      <c r="C20" s="96"/>
      <c r="D20" s="13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9"/>
      <c r="R20" s="20"/>
    </row>
    <row r="21" spans="1:16" s="5" customFormat="1" ht="12">
      <c r="A21" s="86">
        <v>1</v>
      </c>
      <c r="B21" s="86">
        <v>2</v>
      </c>
      <c r="C21" s="86">
        <v>3</v>
      </c>
      <c r="D21" s="86">
        <v>4</v>
      </c>
      <c r="E21" s="86">
        <v>5</v>
      </c>
      <c r="F21" s="86">
        <v>6</v>
      </c>
      <c r="G21" s="86">
        <v>7</v>
      </c>
      <c r="H21" s="86">
        <v>8</v>
      </c>
      <c r="I21" s="86">
        <v>9</v>
      </c>
      <c r="J21" s="87">
        <v>41648</v>
      </c>
      <c r="K21" s="88">
        <v>41679</v>
      </c>
      <c r="L21" s="86">
        <v>10</v>
      </c>
      <c r="M21" s="86">
        <v>11</v>
      </c>
      <c r="N21" s="86">
        <v>12</v>
      </c>
      <c r="O21" s="86">
        <v>13</v>
      </c>
      <c r="P21" s="86">
        <v>14</v>
      </c>
    </row>
    <row r="22" spans="1:16" s="6" customFormat="1" ht="123" customHeight="1">
      <c r="A22" s="39" t="s">
        <v>37</v>
      </c>
      <c r="B22" s="39" t="s">
        <v>129</v>
      </c>
      <c r="C22" s="39" t="s">
        <v>38</v>
      </c>
      <c r="D22" s="37" t="s">
        <v>39</v>
      </c>
      <c r="E22" s="38" t="s">
        <v>232</v>
      </c>
      <c r="F22" s="38" t="s">
        <v>105</v>
      </c>
      <c r="G22" s="35" t="s">
        <v>40</v>
      </c>
      <c r="H22" s="36" t="s">
        <v>41</v>
      </c>
      <c r="I22" s="55">
        <v>40.676</v>
      </c>
      <c r="J22" s="36"/>
      <c r="K22" s="36" t="s">
        <v>177</v>
      </c>
      <c r="L22" s="38" t="s">
        <v>131</v>
      </c>
      <c r="M22" s="36" t="s">
        <v>220</v>
      </c>
      <c r="N22" s="37" t="s">
        <v>99</v>
      </c>
      <c r="O22" s="38" t="s">
        <v>280</v>
      </c>
      <c r="P22" s="38"/>
    </row>
    <row r="23" spans="1:16" s="6" customFormat="1" ht="120" customHeight="1">
      <c r="A23" s="39" t="s">
        <v>37</v>
      </c>
      <c r="B23" s="39" t="s">
        <v>132</v>
      </c>
      <c r="C23" s="39" t="s">
        <v>43</v>
      </c>
      <c r="D23" s="37" t="s">
        <v>44</v>
      </c>
      <c r="E23" s="38" t="s">
        <v>45</v>
      </c>
      <c r="F23" s="38" t="s">
        <v>106</v>
      </c>
      <c r="G23" s="35" t="s">
        <v>179</v>
      </c>
      <c r="H23" s="36" t="s">
        <v>46</v>
      </c>
      <c r="I23" s="55">
        <v>193.184</v>
      </c>
      <c r="J23" s="36"/>
      <c r="K23" s="36" t="str">
        <f>K22</f>
        <v>Обоснование НМЦК произведено тарифным методом на основании регулируемых тарифов (цен) на услуги</v>
      </c>
      <c r="L23" s="36" t="s">
        <v>131</v>
      </c>
      <c r="M23" s="36" t="s">
        <v>220</v>
      </c>
      <c r="N23" s="37" t="s">
        <v>99</v>
      </c>
      <c r="O23" s="38" t="s">
        <v>231</v>
      </c>
      <c r="P23" s="38"/>
    </row>
    <row r="24" spans="1:16" s="6" customFormat="1" ht="114" customHeight="1">
      <c r="A24" s="39" t="s">
        <v>47</v>
      </c>
      <c r="B24" s="39" t="s">
        <v>133</v>
      </c>
      <c r="C24" s="39" t="s">
        <v>48</v>
      </c>
      <c r="D24" s="37" t="s">
        <v>49</v>
      </c>
      <c r="E24" s="38" t="s">
        <v>50</v>
      </c>
      <c r="F24" s="38" t="s">
        <v>107</v>
      </c>
      <c r="G24" s="89" t="s">
        <v>52</v>
      </c>
      <c r="H24" s="36" t="s">
        <v>53</v>
      </c>
      <c r="I24" s="55">
        <v>3.903</v>
      </c>
      <c r="J24" s="36"/>
      <c r="K24" s="36" t="str">
        <f>K22</f>
        <v>Обоснование НМЦК произведено тарифным методом на основании регулируемых тарифов (цен) на услуги</v>
      </c>
      <c r="L24" s="36" t="str">
        <f>L22</f>
        <v>не установлено </v>
      </c>
      <c r="M24" s="36" t="s">
        <v>220</v>
      </c>
      <c r="N24" s="37" t="s">
        <v>99</v>
      </c>
      <c r="O24" s="38" t="s">
        <v>231</v>
      </c>
      <c r="P24" s="38"/>
    </row>
    <row r="25" spans="1:16" s="6" customFormat="1" ht="200.25" customHeight="1">
      <c r="A25" s="39" t="s">
        <v>54</v>
      </c>
      <c r="B25" s="39" t="s">
        <v>134</v>
      </c>
      <c r="C25" s="39" t="s">
        <v>55</v>
      </c>
      <c r="D25" s="37" t="s">
        <v>56</v>
      </c>
      <c r="E25" s="38" t="s">
        <v>57</v>
      </c>
      <c r="F25" s="38" t="s">
        <v>135</v>
      </c>
      <c r="G25" s="35" t="s">
        <v>58</v>
      </c>
      <c r="H25" s="36" t="s">
        <v>59</v>
      </c>
      <c r="I25" s="55">
        <v>90</v>
      </c>
      <c r="J25" s="36"/>
      <c r="K25" s="36" t="str">
        <f>K22</f>
        <v>Обоснование НМЦК произведено тарифным методом на основании регулируемых тарифов (цен) на услуги</v>
      </c>
      <c r="L25" s="36" t="s">
        <v>131</v>
      </c>
      <c r="M25" s="36" t="s">
        <v>220</v>
      </c>
      <c r="N25" s="37" t="s">
        <v>99</v>
      </c>
      <c r="O25" s="38" t="s">
        <v>130</v>
      </c>
      <c r="P25" s="38"/>
    </row>
    <row r="26" spans="1:16" s="6" customFormat="1" ht="132.75" customHeight="1">
      <c r="A26" s="39" t="s">
        <v>60</v>
      </c>
      <c r="B26" s="39" t="s">
        <v>129</v>
      </c>
      <c r="C26" s="39" t="s">
        <v>170</v>
      </c>
      <c r="D26" s="37" t="s">
        <v>61</v>
      </c>
      <c r="E26" s="38" t="s">
        <v>180</v>
      </c>
      <c r="F26" s="38" t="s">
        <v>105</v>
      </c>
      <c r="G26" s="35" t="s">
        <v>40</v>
      </c>
      <c r="H26" s="36" t="s">
        <v>62</v>
      </c>
      <c r="I26" s="55">
        <v>1059.464</v>
      </c>
      <c r="J26" s="36"/>
      <c r="K26" s="36" t="str">
        <f>K22</f>
        <v>Обоснование НМЦК произведено тарифным методом на основании регулируемых тарифов (цен) на услуги</v>
      </c>
      <c r="L26" s="36" t="s">
        <v>131</v>
      </c>
      <c r="M26" s="36" t="s">
        <v>220</v>
      </c>
      <c r="N26" s="37" t="s">
        <v>99</v>
      </c>
      <c r="O26" s="38" t="s">
        <v>280</v>
      </c>
      <c r="P26" s="38"/>
    </row>
    <row r="27" spans="1:16" s="6" customFormat="1" ht="100.5" customHeight="1">
      <c r="A27" s="39" t="s">
        <v>202</v>
      </c>
      <c r="B27" s="39"/>
      <c r="C27" s="39"/>
      <c r="D27" s="37" t="s">
        <v>67</v>
      </c>
      <c r="E27" s="38" t="s">
        <v>168</v>
      </c>
      <c r="F27" s="32"/>
      <c r="G27" s="35"/>
      <c r="H27" s="36"/>
      <c r="I27" s="55">
        <v>15</v>
      </c>
      <c r="J27" s="36"/>
      <c r="K27" s="36"/>
      <c r="L27" s="38"/>
      <c r="M27" s="36"/>
      <c r="N27" s="37"/>
      <c r="O27" s="38" t="s">
        <v>42</v>
      </c>
      <c r="P27" s="38"/>
    </row>
    <row r="28" spans="1:16" s="6" customFormat="1" ht="102" customHeight="1">
      <c r="A28" s="39" t="s">
        <v>37</v>
      </c>
      <c r="B28" s="39"/>
      <c r="C28" s="39"/>
      <c r="D28" s="37" t="s">
        <v>73</v>
      </c>
      <c r="E28" s="38" t="s">
        <v>121</v>
      </c>
      <c r="F28" s="32"/>
      <c r="G28" s="35"/>
      <c r="H28" s="36"/>
      <c r="I28" s="55">
        <v>10.738</v>
      </c>
      <c r="J28" s="36"/>
      <c r="K28" s="36"/>
      <c r="L28" s="38"/>
      <c r="M28" s="36"/>
      <c r="N28" s="37"/>
      <c r="O28" s="38" t="s">
        <v>42</v>
      </c>
      <c r="P28" s="38"/>
    </row>
    <row r="29" spans="1:16" s="6" customFormat="1" ht="113.25" customHeight="1">
      <c r="A29" s="39" t="s">
        <v>203</v>
      </c>
      <c r="B29" s="39"/>
      <c r="C29" s="39"/>
      <c r="D29" s="37" t="s">
        <v>78</v>
      </c>
      <c r="E29" s="38" t="s">
        <v>125</v>
      </c>
      <c r="F29" s="32"/>
      <c r="G29" s="35"/>
      <c r="H29" s="36"/>
      <c r="I29" s="55">
        <v>3.135</v>
      </c>
      <c r="J29" s="36"/>
      <c r="K29" s="36"/>
      <c r="L29" s="38"/>
      <c r="M29" s="36"/>
      <c r="N29" s="37"/>
      <c r="O29" s="38" t="s">
        <v>42</v>
      </c>
      <c r="P29" s="38"/>
    </row>
    <row r="30" spans="1:16" s="6" customFormat="1" ht="105" customHeight="1">
      <c r="A30" s="39" t="s">
        <v>114</v>
      </c>
      <c r="B30" s="39"/>
      <c r="C30" s="39"/>
      <c r="D30" s="37" t="s">
        <v>79</v>
      </c>
      <c r="E30" s="38" t="s">
        <v>124</v>
      </c>
      <c r="F30" s="32"/>
      <c r="G30" s="35"/>
      <c r="H30" s="36"/>
      <c r="I30" s="55">
        <v>8.37</v>
      </c>
      <c r="J30" s="36"/>
      <c r="K30" s="36"/>
      <c r="L30" s="38"/>
      <c r="M30" s="36"/>
      <c r="N30" s="37"/>
      <c r="O30" s="38" t="s">
        <v>42</v>
      </c>
      <c r="P30" s="38"/>
    </row>
    <row r="31" spans="1:16" s="6" customFormat="1" ht="100.5" customHeight="1">
      <c r="A31" s="39" t="s">
        <v>204</v>
      </c>
      <c r="B31" s="39"/>
      <c r="C31" s="39"/>
      <c r="D31" s="37" t="s">
        <v>85</v>
      </c>
      <c r="E31" s="38" t="s">
        <v>122</v>
      </c>
      <c r="F31" s="38"/>
      <c r="G31" s="35"/>
      <c r="H31" s="36"/>
      <c r="I31" s="56">
        <v>20</v>
      </c>
      <c r="J31" s="36"/>
      <c r="K31" s="36"/>
      <c r="L31" s="38"/>
      <c r="M31" s="36"/>
      <c r="N31" s="37"/>
      <c r="O31" s="38" t="s">
        <v>42</v>
      </c>
      <c r="P31" s="32"/>
    </row>
    <row r="32" spans="1:16" s="48" customFormat="1" ht="111.75" customHeight="1">
      <c r="A32" s="39" t="s">
        <v>205</v>
      </c>
      <c r="B32" s="39"/>
      <c r="C32" s="39"/>
      <c r="D32" s="37" t="s">
        <v>89</v>
      </c>
      <c r="E32" s="38" t="s">
        <v>123</v>
      </c>
      <c r="F32" s="38"/>
      <c r="G32" s="35"/>
      <c r="H32" s="36"/>
      <c r="I32" s="56">
        <v>7.8</v>
      </c>
      <c r="J32" s="36"/>
      <c r="K32" s="36"/>
      <c r="L32" s="38"/>
      <c r="M32" s="36"/>
      <c r="N32" s="37"/>
      <c r="O32" s="38" t="s">
        <v>128</v>
      </c>
      <c r="P32" s="38"/>
    </row>
    <row r="33" spans="1:16" s="6" customFormat="1" ht="101.25" customHeight="1">
      <c r="A33" s="39" t="s">
        <v>206</v>
      </c>
      <c r="B33" s="39"/>
      <c r="C33" s="39"/>
      <c r="D33" s="37" t="s">
        <v>92</v>
      </c>
      <c r="E33" s="38" t="s">
        <v>127</v>
      </c>
      <c r="F33" s="32"/>
      <c r="G33" s="35"/>
      <c r="H33" s="36"/>
      <c r="I33" s="56">
        <v>90</v>
      </c>
      <c r="J33" s="36"/>
      <c r="K33" s="36"/>
      <c r="L33" s="38"/>
      <c r="M33" s="36"/>
      <c r="N33" s="37"/>
      <c r="O33" s="38" t="s">
        <v>42</v>
      </c>
      <c r="P33" s="38"/>
    </row>
    <row r="34" spans="1:16" s="6" customFormat="1" ht="109.5" customHeight="1">
      <c r="A34" s="39" t="s">
        <v>117</v>
      </c>
      <c r="B34" s="39"/>
      <c r="C34" s="39"/>
      <c r="D34" s="37" t="s">
        <v>95</v>
      </c>
      <c r="E34" s="38" t="s">
        <v>221</v>
      </c>
      <c r="F34" s="32"/>
      <c r="G34" s="35"/>
      <c r="H34" s="36"/>
      <c r="I34" s="56">
        <v>0.4583</v>
      </c>
      <c r="J34" s="36"/>
      <c r="K34" s="36"/>
      <c r="L34" s="38"/>
      <c r="M34" s="36"/>
      <c r="N34" s="37"/>
      <c r="O34" s="38" t="s">
        <v>42</v>
      </c>
      <c r="P34" s="38"/>
    </row>
    <row r="35" spans="1:16" s="6" customFormat="1" ht="105" customHeight="1">
      <c r="A35" s="39" t="s">
        <v>203</v>
      </c>
      <c r="B35" s="39"/>
      <c r="C35" s="39"/>
      <c r="D35" s="37" t="s">
        <v>97</v>
      </c>
      <c r="E35" s="38" t="s">
        <v>211</v>
      </c>
      <c r="F35" s="32"/>
      <c r="G35" s="35"/>
      <c r="H35" s="36"/>
      <c r="I35" s="56">
        <v>41.4</v>
      </c>
      <c r="J35" s="36"/>
      <c r="K35" s="36"/>
      <c r="L35" s="38"/>
      <c r="M35" s="36"/>
      <c r="N35" s="37"/>
      <c r="O35" s="38" t="s">
        <v>42</v>
      </c>
      <c r="P35" s="38"/>
    </row>
    <row r="36" spans="1:16" s="6" customFormat="1" ht="113.25" customHeight="1">
      <c r="A36" s="39" t="s">
        <v>71</v>
      </c>
      <c r="B36" s="39" t="s">
        <v>369</v>
      </c>
      <c r="C36" s="39" t="s">
        <v>370</v>
      </c>
      <c r="D36" s="37" t="s">
        <v>112</v>
      </c>
      <c r="E36" s="38" t="s">
        <v>368</v>
      </c>
      <c r="F36" s="38" t="s">
        <v>367</v>
      </c>
      <c r="G36" s="35" t="s">
        <v>337</v>
      </c>
      <c r="H36" s="36" t="s">
        <v>39</v>
      </c>
      <c r="I36" s="55">
        <v>70</v>
      </c>
      <c r="J36" s="36"/>
      <c r="K36" s="36" t="s">
        <v>375</v>
      </c>
      <c r="L36" s="38" t="s">
        <v>131</v>
      </c>
      <c r="M36" s="36" t="s">
        <v>84</v>
      </c>
      <c r="N36" s="37" t="s">
        <v>188</v>
      </c>
      <c r="O36" s="38" t="s">
        <v>338</v>
      </c>
      <c r="P36" s="38"/>
    </row>
    <row r="37" spans="1:16" s="6" customFormat="1" ht="104.25" customHeight="1">
      <c r="A37" s="39" t="s">
        <v>347</v>
      </c>
      <c r="B37" s="42"/>
      <c r="C37" s="42"/>
      <c r="D37" s="37" t="s">
        <v>136</v>
      </c>
      <c r="E37" s="38" t="s">
        <v>364</v>
      </c>
      <c r="F37" s="32"/>
      <c r="G37" s="35"/>
      <c r="H37" s="33"/>
      <c r="I37" s="55" t="s">
        <v>296</v>
      </c>
      <c r="J37" s="33"/>
      <c r="K37" s="33"/>
      <c r="L37" s="32"/>
      <c r="M37" s="33"/>
      <c r="N37" s="90"/>
      <c r="O37" s="38" t="s">
        <v>42</v>
      </c>
      <c r="P37" s="38"/>
    </row>
    <row r="38" spans="1:16" s="6" customFormat="1" ht="114" customHeight="1">
      <c r="A38" s="39" t="s">
        <v>71</v>
      </c>
      <c r="B38" s="39" t="s">
        <v>365</v>
      </c>
      <c r="C38" s="39" t="s">
        <v>366</v>
      </c>
      <c r="D38" s="37" t="s">
        <v>137</v>
      </c>
      <c r="E38" s="38" t="s">
        <v>139</v>
      </c>
      <c r="F38" s="38" t="s">
        <v>257</v>
      </c>
      <c r="G38" s="35" t="s">
        <v>337</v>
      </c>
      <c r="H38" s="36" t="s">
        <v>39</v>
      </c>
      <c r="I38" s="55">
        <v>100</v>
      </c>
      <c r="J38" s="33"/>
      <c r="K38" s="36" t="s">
        <v>376</v>
      </c>
      <c r="L38" s="38" t="s">
        <v>131</v>
      </c>
      <c r="M38" s="36" t="s">
        <v>339</v>
      </c>
      <c r="N38" s="37" t="s">
        <v>120</v>
      </c>
      <c r="O38" s="38" t="s">
        <v>338</v>
      </c>
      <c r="P38" s="38"/>
    </row>
    <row r="39" spans="1:16" s="6" customFormat="1" ht="109.5" customHeight="1">
      <c r="A39" s="39" t="s">
        <v>71</v>
      </c>
      <c r="B39" s="42"/>
      <c r="C39" s="42"/>
      <c r="D39" s="37" t="s">
        <v>138</v>
      </c>
      <c r="E39" s="38" t="s">
        <v>222</v>
      </c>
      <c r="F39" s="32"/>
      <c r="G39" s="35"/>
      <c r="H39" s="33"/>
      <c r="I39" s="55">
        <v>35</v>
      </c>
      <c r="J39" s="33"/>
      <c r="K39" s="33"/>
      <c r="L39" s="32"/>
      <c r="M39" s="33"/>
      <c r="N39" s="90"/>
      <c r="O39" s="38" t="s">
        <v>239</v>
      </c>
      <c r="P39" s="38"/>
    </row>
    <row r="40" spans="1:16" s="6" customFormat="1" ht="110.25" customHeight="1">
      <c r="A40" s="39" t="s">
        <v>117</v>
      </c>
      <c r="B40" s="42"/>
      <c r="C40" s="42"/>
      <c r="D40" s="37" t="s">
        <v>140</v>
      </c>
      <c r="E40" s="38" t="s">
        <v>233</v>
      </c>
      <c r="F40" s="32"/>
      <c r="G40" s="35"/>
      <c r="H40" s="33"/>
      <c r="I40" s="40" t="s">
        <v>285</v>
      </c>
      <c r="J40" s="33"/>
      <c r="K40" s="33"/>
      <c r="L40" s="32"/>
      <c r="M40" s="33"/>
      <c r="N40" s="90"/>
      <c r="O40" s="38" t="s">
        <v>128</v>
      </c>
      <c r="P40" s="38"/>
    </row>
    <row r="41" spans="1:16" s="6" customFormat="1" ht="106.5" customHeight="1">
      <c r="A41" s="39" t="s">
        <v>117</v>
      </c>
      <c r="B41" s="42"/>
      <c r="C41" s="42"/>
      <c r="D41" s="37" t="s">
        <v>93</v>
      </c>
      <c r="E41" s="38" t="s">
        <v>234</v>
      </c>
      <c r="F41" s="32"/>
      <c r="G41" s="35"/>
      <c r="H41" s="33"/>
      <c r="I41" s="40" t="s">
        <v>286</v>
      </c>
      <c r="J41" s="33"/>
      <c r="K41" s="33"/>
      <c r="L41" s="32"/>
      <c r="M41" s="33"/>
      <c r="N41" s="90"/>
      <c r="O41" s="38" t="s">
        <v>128</v>
      </c>
      <c r="P41" s="38"/>
    </row>
    <row r="42" spans="1:16" s="6" customFormat="1" ht="105.75" customHeight="1">
      <c r="A42" s="39" t="s">
        <v>202</v>
      </c>
      <c r="B42" s="42"/>
      <c r="C42" s="42"/>
      <c r="D42" s="37" t="s">
        <v>141</v>
      </c>
      <c r="E42" s="38" t="s">
        <v>143</v>
      </c>
      <c r="F42" s="32"/>
      <c r="G42" s="35"/>
      <c r="H42" s="33"/>
      <c r="I42" s="40" t="s">
        <v>287</v>
      </c>
      <c r="J42" s="33"/>
      <c r="K42" s="33"/>
      <c r="L42" s="32"/>
      <c r="M42" s="33"/>
      <c r="N42" s="90"/>
      <c r="O42" s="38" t="s">
        <v>42</v>
      </c>
      <c r="P42" s="38"/>
    </row>
    <row r="43" spans="1:16" s="6" customFormat="1" ht="183.75" customHeight="1">
      <c r="A43" s="39" t="s">
        <v>207</v>
      </c>
      <c r="B43" s="39" t="s">
        <v>254</v>
      </c>
      <c r="C43" s="39" t="s">
        <v>253</v>
      </c>
      <c r="D43" s="37" t="s">
        <v>142</v>
      </c>
      <c r="E43" s="38" t="s">
        <v>240</v>
      </c>
      <c r="F43" s="38" t="s">
        <v>264</v>
      </c>
      <c r="G43" s="35" t="s">
        <v>281</v>
      </c>
      <c r="H43" s="37" t="s">
        <v>39</v>
      </c>
      <c r="I43" s="55">
        <v>100</v>
      </c>
      <c r="J43" s="33"/>
      <c r="K43" s="36" t="s">
        <v>178</v>
      </c>
      <c r="L43" s="38" t="s">
        <v>131</v>
      </c>
      <c r="M43" s="36" t="s">
        <v>84</v>
      </c>
      <c r="N43" s="37" t="s">
        <v>188</v>
      </c>
      <c r="O43" s="38" t="s">
        <v>167</v>
      </c>
      <c r="P43" s="38"/>
    </row>
    <row r="44" spans="1:16" s="6" customFormat="1" ht="134.25" customHeight="1">
      <c r="A44" s="39" t="s">
        <v>63</v>
      </c>
      <c r="B44" s="39" t="s">
        <v>147</v>
      </c>
      <c r="C44" s="39" t="s">
        <v>64</v>
      </c>
      <c r="D44" s="37" t="s">
        <v>171</v>
      </c>
      <c r="E44" s="38" t="s">
        <v>146</v>
      </c>
      <c r="F44" s="38" t="s">
        <v>255</v>
      </c>
      <c r="G44" s="35" t="s">
        <v>281</v>
      </c>
      <c r="H44" s="37" t="s">
        <v>39</v>
      </c>
      <c r="I44" s="55">
        <v>730</v>
      </c>
      <c r="J44" s="36"/>
      <c r="K44" s="36" t="s">
        <v>178</v>
      </c>
      <c r="L44" s="38" t="s">
        <v>310</v>
      </c>
      <c r="M44" s="36" t="s">
        <v>70</v>
      </c>
      <c r="N44" s="37" t="s">
        <v>99</v>
      </c>
      <c r="O44" s="38" t="s">
        <v>259</v>
      </c>
      <c r="P44" s="38" t="s">
        <v>362</v>
      </c>
    </row>
    <row r="45" spans="1:16" s="6" customFormat="1" ht="117.75" customHeight="1">
      <c r="A45" s="39" t="s">
        <v>66</v>
      </c>
      <c r="B45" s="39" t="s">
        <v>241</v>
      </c>
      <c r="C45" s="39" t="s">
        <v>242</v>
      </c>
      <c r="D45" s="37" t="s">
        <v>126</v>
      </c>
      <c r="E45" s="38" t="s">
        <v>68</v>
      </c>
      <c r="F45" s="38" t="s">
        <v>256</v>
      </c>
      <c r="G45" s="35" t="s">
        <v>51</v>
      </c>
      <c r="H45" s="36" t="s">
        <v>69</v>
      </c>
      <c r="I45" s="40" t="s">
        <v>288</v>
      </c>
      <c r="J45" s="33"/>
      <c r="K45" s="25" t="s">
        <v>178</v>
      </c>
      <c r="L45" s="38" t="s">
        <v>311</v>
      </c>
      <c r="M45" s="36" t="s">
        <v>70</v>
      </c>
      <c r="N45" s="37" t="s">
        <v>111</v>
      </c>
      <c r="O45" s="38" t="s">
        <v>259</v>
      </c>
      <c r="P45" s="27"/>
    </row>
    <row r="46" spans="1:16" s="6" customFormat="1" ht="114.75" customHeight="1">
      <c r="A46" s="24" t="s">
        <v>76</v>
      </c>
      <c r="B46" s="24" t="s">
        <v>149</v>
      </c>
      <c r="C46" s="24" t="s">
        <v>77</v>
      </c>
      <c r="D46" s="26" t="s">
        <v>144</v>
      </c>
      <c r="E46" s="27" t="s">
        <v>150</v>
      </c>
      <c r="F46" s="27" t="s">
        <v>269</v>
      </c>
      <c r="G46" s="28" t="s">
        <v>65</v>
      </c>
      <c r="H46" s="36" t="s">
        <v>85</v>
      </c>
      <c r="I46" s="41" t="s">
        <v>289</v>
      </c>
      <c r="J46" s="36"/>
      <c r="K46" s="25" t="s">
        <v>178</v>
      </c>
      <c r="L46" s="27" t="s">
        <v>312</v>
      </c>
      <c r="M46" s="25" t="s">
        <v>80</v>
      </c>
      <c r="N46" s="26" t="s">
        <v>100</v>
      </c>
      <c r="O46" s="27" t="s">
        <v>176</v>
      </c>
      <c r="P46" s="27"/>
    </row>
    <row r="47" spans="1:16" s="6" customFormat="1" ht="113.25" customHeight="1">
      <c r="A47" s="24" t="s">
        <v>71</v>
      </c>
      <c r="B47" s="24" t="s">
        <v>223</v>
      </c>
      <c r="C47" s="24" t="s">
        <v>81</v>
      </c>
      <c r="D47" s="26" t="s">
        <v>145</v>
      </c>
      <c r="E47" s="27" t="s">
        <v>82</v>
      </c>
      <c r="F47" s="27" t="s">
        <v>257</v>
      </c>
      <c r="G47" s="28" t="s">
        <v>110</v>
      </c>
      <c r="H47" s="25" t="s">
        <v>83</v>
      </c>
      <c r="I47" s="41" t="s">
        <v>290</v>
      </c>
      <c r="J47" s="36"/>
      <c r="K47" s="25" t="s">
        <v>178</v>
      </c>
      <c r="L47" s="27" t="s">
        <v>313</v>
      </c>
      <c r="M47" s="25" t="s">
        <v>75</v>
      </c>
      <c r="N47" s="26" t="s">
        <v>101</v>
      </c>
      <c r="O47" s="27" t="s">
        <v>259</v>
      </c>
      <c r="P47" s="27"/>
    </row>
    <row r="48" spans="1:16" s="6" customFormat="1" ht="112.5" customHeight="1">
      <c r="A48" s="39" t="s">
        <v>71</v>
      </c>
      <c r="B48" s="39"/>
      <c r="C48" s="39"/>
      <c r="D48" s="37" t="s">
        <v>113</v>
      </c>
      <c r="E48" s="38" t="s">
        <v>172</v>
      </c>
      <c r="F48" s="38"/>
      <c r="G48" s="35"/>
      <c r="H48" s="36"/>
      <c r="I48" s="40" t="s">
        <v>291</v>
      </c>
      <c r="J48" s="36"/>
      <c r="K48" s="36"/>
      <c r="L48" s="38"/>
      <c r="M48" s="36"/>
      <c r="N48" s="37"/>
      <c r="O48" s="38" t="s">
        <v>224</v>
      </c>
      <c r="P48" s="38"/>
    </row>
    <row r="49" spans="1:16" s="6" customFormat="1" ht="169.5" customHeight="1">
      <c r="A49" s="24" t="s">
        <v>87</v>
      </c>
      <c r="B49" s="24" t="s">
        <v>226</v>
      </c>
      <c r="C49" s="24" t="s">
        <v>88</v>
      </c>
      <c r="D49" s="26" t="s">
        <v>148</v>
      </c>
      <c r="E49" s="27" t="s">
        <v>225</v>
      </c>
      <c r="F49" s="27" t="s">
        <v>270</v>
      </c>
      <c r="G49" s="28" t="s">
        <v>52</v>
      </c>
      <c r="H49" s="25" t="s">
        <v>90</v>
      </c>
      <c r="I49" s="41" t="s">
        <v>292</v>
      </c>
      <c r="J49" s="36"/>
      <c r="K49" s="25" t="s">
        <v>178</v>
      </c>
      <c r="L49" s="27" t="s">
        <v>314</v>
      </c>
      <c r="M49" s="25" t="s">
        <v>80</v>
      </c>
      <c r="N49" s="26" t="s">
        <v>102</v>
      </c>
      <c r="O49" s="38" t="s">
        <v>176</v>
      </c>
      <c r="P49" s="27"/>
    </row>
    <row r="50" spans="1:16" s="6" customFormat="1" ht="230.25" customHeight="1">
      <c r="A50" s="24" t="s">
        <v>322</v>
      </c>
      <c r="B50" s="24" t="s">
        <v>154</v>
      </c>
      <c r="C50" s="24" t="s">
        <v>91</v>
      </c>
      <c r="D50" s="26" t="s">
        <v>151</v>
      </c>
      <c r="E50" s="27" t="s">
        <v>236</v>
      </c>
      <c r="F50" s="27" t="s">
        <v>258</v>
      </c>
      <c r="G50" s="28" t="s">
        <v>65</v>
      </c>
      <c r="H50" s="25" t="s">
        <v>93</v>
      </c>
      <c r="I50" s="41" t="s">
        <v>293</v>
      </c>
      <c r="J50" s="36"/>
      <c r="K50" s="25" t="s">
        <v>178</v>
      </c>
      <c r="L50" s="27" t="s">
        <v>315</v>
      </c>
      <c r="M50" s="36" t="s">
        <v>329</v>
      </c>
      <c r="N50" s="37" t="s">
        <v>116</v>
      </c>
      <c r="O50" s="27" t="s">
        <v>259</v>
      </c>
      <c r="P50" s="38"/>
    </row>
    <row r="51" spans="1:16" s="6" customFormat="1" ht="120" customHeight="1">
      <c r="A51" s="24" t="s">
        <v>71</v>
      </c>
      <c r="B51" s="24" t="s">
        <v>147</v>
      </c>
      <c r="C51" s="24" t="s">
        <v>94</v>
      </c>
      <c r="D51" s="26" t="s">
        <v>152</v>
      </c>
      <c r="E51" s="27" t="s">
        <v>227</v>
      </c>
      <c r="F51" s="27" t="s">
        <v>269</v>
      </c>
      <c r="G51" s="28" t="s">
        <v>65</v>
      </c>
      <c r="H51" s="25" t="s">
        <v>93</v>
      </c>
      <c r="I51" s="41" t="s">
        <v>294</v>
      </c>
      <c r="J51" s="36"/>
      <c r="K51" s="25" t="str">
        <f>K50</f>
        <v>Обоснование НМЦК будет произведено методом сопоставимых рыночных цен (анализа рынка) на основании трех коммерческих предложений</v>
      </c>
      <c r="L51" s="25" t="s">
        <v>266</v>
      </c>
      <c r="M51" s="25" t="s">
        <v>80</v>
      </c>
      <c r="N51" s="26" t="s">
        <v>108</v>
      </c>
      <c r="O51" s="27" t="s">
        <v>176</v>
      </c>
      <c r="P51" s="27"/>
    </row>
    <row r="52" spans="1:16" s="6" customFormat="1" ht="124.5" customHeight="1">
      <c r="A52" s="24" t="s">
        <v>210</v>
      </c>
      <c r="B52" s="24" t="s">
        <v>157</v>
      </c>
      <c r="C52" s="24" t="s">
        <v>96</v>
      </c>
      <c r="D52" s="26" t="s">
        <v>153</v>
      </c>
      <c r="E52" s="27" t="s">
        <v>190</v>
      </c>
      <c r="F52" s="27" t="s">
        <v>271</v>
      </c>
      <c r="G52" s="28" t="s">
        <v>86</v>
      </c>
      <c r="H52" s="25" t="s">
        <v>98</v>
      </c>
      <c r="I52" s="41" t="s">
        <v>295</v>
      </c>
      <c r="J52" s="36"/>
      <c r="K52" s="25" t="str">
        <f>K51</f>
        <v>Обоснование НМЦК будет произведено методом сопоставимых рыночных цен (анализа рынка) на основании трех коммерческих предложений</v>
      </c>
      <c r="L52" s="25" t="s">
        <v>316</v>
      </c>
      <c r="M52" s="25" t="s">
        <v>84</v>
      </c>
      <c r="N52" s="26" t="s">
        <v>103</v>
      </c>
      <c r="O52" s="27" t="s">
        <v>176</v>
      </c>
      <c r="P52" s="27"/>
    </row>
    <row r="53" spans="1:16" s="6" customFormat="1" ht="114" customHeight="1">
      <c r="A53" s="39" t="s">
        <v>76</v>
      </c>
      <c r="B53" s="39" t="s">
        <v>346</v>
      </c>
      <c r="C53" s="39" t="s">
        <v>345</v>
      </c>
      <c r="D53" s="37" t="s">
        <v>155</v>
      </c>
      <c r="E53" s="38" t="s">
        <v>340</v>
      </c>
      <c r="F53" s="38" t="s">
        <v>257</v>
      </c>
      <c r="G53" s="35" t="s">
        <v>337</v>
      </c>
      <c r="H53" s="36" t="s">
        <v>39</v>
      </c>
      <c r="I53" s="40" t="s">
        <v>296</v>
      </c>
      <c r="J53" s="36"/>
      <c r="K53" s="36" t="s">
        <v>375</v>
      </c>
      <c r="L53" s="38" t="s">
        <v>131</v>
      </c>
      <c r="M53" s="36" t="s">
        <v>80</v>
      </c>
      <c r="N53" s="37" t="s">
        <v>188</v>
      </c>
      <c r="O53" s="38" t="s">
        <v>338</v>
      </c>
      <c r="P53" s="38"/>
    </row>
    <row r="54" spans="1:16" s="6" customFormat="1" ht="105" customHeight="1">
      <c r="A54" s="39" t="s">
        <v>114</v>
      </c>
      <c r="B54" s="39"/>
      <c r="C54" s="39"/>
      <c r="D54" s="37" t="s">
        <v>156</v>
      </c>
      <c r="E54" s="38" t="s">
        <v>115</v>
      </c>
      <c r="F54" s="38"/>
      <c r="G54" s="35"/>
      <c r="H54" s="36"/>
      <c r="I54" s="40" t="s">
        <v>297</v>
      </c>
      <c r="J54" s="36"/>
      <c r="K54" s="25"/>
      <c r="L54" s="27"/>
      <c r="M54" s="25"/>
      <c r="N54" s="26"/>
      <c r="O54" s="27" t="s">
        <v>162</v>
      </c>
      <c r="P54" s="27"/>
    </row>
    <row r="55" spans="1:16" s="6" customFormat="1" ht="115.5" customHeight="1">
      <c r="A55" s="39" t="s">
        <v>114</v>
      </c>
      <c r="B55" s="39"/>
      <c r="C55" s="39"/>
      <c r="D55" s="37" t="s">
        <v>158</v>
      </c>
      <c r="E55" s="38" t="s">
        <v>115</v>
      </c>
      <c r="F55" s="38"/>
      <c r="G55" s="35"/>
      <c r="H55" s="36"/>
      <c r="I55" s="40" t="s">
        <v>297</v>
      </c>
      <c r="J55" s="36"/>
      <c r="K55" s="25"/>
      <c r="L55" s="27"/>
      <c r="M55" s="25"/>
      <c r="N55" s="26"/>
      <c r="O55" s="27" t="s">
        <v>162</v>
      </c>
      <c r="P55" s="27"/>
    </row>
    <row r="56" spans="1:16" s="6" customFormat="1" ht="149.25" customHeight="1">
      <c r="A56" s="39" t="s">
        <v>76</v>
      </c>
      <c r="B56" s="39" t="s">
        <v>228</v>
      </c>
      <c r="C56" s="39" t="s">
        <v>173</v>
      </c>
      <c r="D56" s="37" t="s">
        <v>90</v>
      </c>
      <c r="E56" s="38" t="s">
        <v>189</v>
      </c>
      <c r="F56" s="38" t="s">
        <v>257</v>
      </c>
      <c r="G56" s="35" t="s">
        <v>281</v>
      </c>
      <c r="H56" s="36" t="s">
        <v>39</v>
      </c>
      <c r="I56" s="40" t="s">
        <v>289</v>
      </c>
      <c r="J56" s="33"/>
      <c r="K56" s="26" t="s">
        <v>178</v>
      </c>
      <c r="L56" s="25" t="s">
        <v>317</v>
      </c>
      <c r="M56" s="36" t="s">
        <v>80</v>
      </c>
      <c r="N56" s="37" t="s">
        <v>116</v>
      </c>
      <c r="O56" s="27" t="s">
        <v>259</v>
      </c>
      <c r="P56" s="27"/>
    </row>
    <row r="57" spans="1:16" s="6" customFormat="1" ht="211.5" customHeight="1">
      <c r="A57" s="39" t="s">
        <v>202</v>
      </c>
      <c r="B57" s="39" t="s">
        <v>229</v>
      </c>
      <c r="C57" s="39" t="s">
        <v>118</v>
      </c>
      <c r="D57" s="37" t="s">
        <v>160</v>
      </c>
      <c r="E57" s="38" t="s">
        <v>119</v>
      </c>
      <c r="F57" s="38" t="s">
        <v>260</v>
      </c>
      <c r="G57" s="35" t="s">
        <v>65</v>
      </c>
      <c r="H57" s="36" t="s">
        <v>49</v>
      </c>
      <c r="I57" s="40" t="s">
        <v>293</v>
      </c>
      <c r="J57" s="33"/>
      <c r="K57" s="26" t="s">
        <v>178</v>
      </c>
      <c r="L57" s="25" t="s">
        <v>315</v>
      </c>
      <c r="M57" s="36" t="s">
        <v>116</v>
      </c>
      <c r="N57" s="37" t="s">
        <v>120</v>
      </c>
      <c r="O57" s="38" t="s">
        <v>259</v>
      </c>
      <c r="P57" s="27"/>
    </row>
    <row r="58" spans="1:16" s="6" customFormat="1" ht="112.5" customHeight="1">
      <c r="A58" s="39" t="s">
        <v>202</v>
      </c>
      <c r="B58" s="31"/>
      <c r="C58" s="39"/>
      <c r="D58" s="37" t="s">
        <v>161</v>
      </c>
      <c r="E58" s="38" t="s">
        <v>175</v>
      </c>
      <c r="F58" s="38"/>
      <c r="G58" s="35"/>
      <c r="H58" s="36"/>
      <c r="I58" s="40" t="s">
        <v>298</v>
      </c>
      <c r="J58" s="33"/>
      <c r="K58" s="26"/>
      <c r="L58" s="34"/>
      <c r="M58" s="25"/>
      <c r="N58" s="26"/>
      <c r="O58" s="27" t="s">
        <v>169</v>
      </c>
      <c r="P58" s="27"/>
    </row>
    <row r="59" spans="1:16" s="6" customFormat="1" ht="173.25" customHeight="1">
      <c r="A59" s="39" t="str">
        <f>A44</f>
        <v>65005036000610244225</v>
      </c>
      <c r="B59" s="31"/>
      <c r="C59" s="31"/>
      <c r="D59" s="37" t="s">
        <v>163</v>
      </c>
      <c r="E59" s="36" t="str">
        <f>E44</f>
        <v>Выполнение работ по текущему ремонту и содержанию уличного освещения в пгт. Куминский.   </v>
      </c>
      <c r="F59" s="38"/>
      <c r="G59" s="35"/>
      <c r="H59" s="36"/>
      <c r="I59" s="40" t="s">
        <v>299</v>
      </c>
      <c r="J59" s="33"/>
      <c r="K59" s="36"/>
      <c r="L59" s="33"/>
      <c r="M59" s="36"/>
      <c r="N59" s="37"/>
      <c r="O59" s="38" t="s">
        <v>169</v>
      </c>
      <c r="P59" s="38"/>
    </row>
    <row r="60" spans="1:16" s="6" customFormat="1" ht="90.75" customHeight="1">
      <c r="A60" s="39" t="str">
        <f>A45</f>
        <v>65004090408419244225</v>
      </c>
      <c r="B60" s="31"/>
      <c r="C60" s="31"/>
      <c r="D60" s="37" t="s">
        <v>164</v>
      </c>
      <c r="E60" s="36" t="str">
        <f>E45</f>
        <v>Выполнение работ по содержанию внутрипоселковых дорог в пгт. Куминский</v>
      </c>
      <c r="F60" s="38"/>
      <c r="G60" s="35"/>
      <c r="H60" s="36"/>
      <c r="I60" s="40" t="s">
        <v>300</v>
      </c>
      <c r="J60" s="33"/>
      <c r="K60" s="36"/>
      <c r="L60" s="33"/>
      <c r="M60" s="36"/>
      <c r="N60" s="37"/>
      <c r="O60" s="38" t="str">
        <f>$O$59</f>
        <v>Единственный поставщик (п.4.ч.1ст.93)</v>
      </c>
      <c r="P60" s="38"/>
    </row>
    <row r="61" spans="1:16" s="6" customFormat="1" ht="122.25" customHeight="1">
      <c r="A61" s="24" t="s">
        <v>71</v>
      </c>
      <c r="B61" s="39" t="s">
        <v>230</v>
      </c>
      <c r="C61" s="24" t="s">
        <v>72</v>
      </c>
      <c r="D61" s="26" t="s">
        <v>165</v>
      </c>
      <c r="E61" s="27" t="s">
        <v>109</v>
      </c>
      <c r="F61" s="27" t="s">
        <v>262</v>
      </c>
      <c r="G61" s="28" t="s">
        <v>74</v>
      </c>
      <c r="H61" s="25" t="s">
        <v>44</v>
      </c>
      <c r="I61" s="41" t="s">
        <v>301</v>
      </c>
      <c r="J61" s="36"/>
      <c r="K61" s="25" t="str">
        <f>K57</f>
        <v>Обоснование НМЦК будет произведено методом сопоставимых рыночных цен (анализа рынка) на основании трех коммерческих предложений</v>
      </c>
      <c r="L61" s="25" t="s">
        <v>131</v>
      </c>
      <c r="M61" s="25" t="s">
        <v>75</v>
      </c>
      <c r="N61" s="26" t="s">
        <v>104</v>
      </c>
      <c r="O61" s="27" t="s">
        <v>261</v>
      </c>
      <c r="P61" s="27"/>
    </row>
    <row r="62" spans="1:16" s="6" customFormat="1" ht="105.75" customHeight="1">
      <c r="A62" s="24" t="s">
        <v>208</v>
      </c>
      <c r="B62" s="31"/>
      <c r="C62" s="24"/>
      <c r="D62" s="26" t="s">
        <v>166</v>
      </c>
      <c r="E62" s="38" t="s">
        <v>184</v>
      </c>
      <c r="F62" s="27"/>
      <c r="G62" s="28"/>
      <c r="H62" s="25"/>
      <c r="I62" s="43" t="s">
        <v>296</v>
      </c>
      <c r="J62" s="51"/>
      <c r="K62" s="25"/>
      <c r="L62" s="25"/>
      <c r="M62" s="25"/>
      <c r="N62" s="26"/>
      <c r="O62" s="38" t="s">
        <v>169</v>
      </c>
      <c r="P62" s="27"/>
    </row>
    <row r="63" spans="1:16" s="6" customFormat="1" ht="122.25" customHeight="1">
      <c r="A63" s="24" t="s">
        <v>209</v>
      </c>
      <c r="B63" s="31"/>
      <c r="C63" s="24"/>
      <c r="D63" s="26" t="s">
        <v>216</v>
      </c>
      <c r="E63" s="27" t="s">
        <v>186</v>
      </c>
      <c r="F63" s="27"/>
      <c r="G63" s="28"/>
      <c r="H63" s="25"/>
      <c r="I63" s="43" t="s">
        <v>302</v>
      </c>
      <c r="J63" s="51"/>
      <c r="K63" s="25"/>
      <c r="L63" s="25"/>
      <c r="M63" s="25"/>
      <c r="N63" s="26"/>
      <c r="O63" s="27" t="s">
        <v>169</v>
      </c>
      <c r="P63" s="27"/>
    </row>
    <row r="64" spans="1:16" s="6" customFormat="1" ht="122.25" customHeight="1">
      <c r="A64" s="39" t="s">
        <v>210</v>
      </c>
      <c r="B64" s="39" t="s">
        <v>147</v>
      </c>
      <c r="C64" s="39" t="s">
        <v>191</v>
      </c>
      <c r="D64" s="26" t="s">
        <v>217</v>
      </c>
      <c r="E64" s="27" t="s">
        <v>268</v>
      </c>
      <c r="F64" s="27" t="s">
        <v>269</v>
      </c>
      <c r="G64" s="35" t="s">
        <v>51</v>
      </c>
      <c r="H64" s="36" t="s">
        <v>200</v>
      </c>
      <c r="I64" s="50" t="s">
        <v>295</v>
      </c>
      <c r="J64" s="51"/>
      <c r="K64" s="25" t="s">
        <v>178</v>
      </c>
      <c r="L64" s="25" t="s">
        <v>318</v>
      </c>
      <c r="M64" s="25" t="s">
        <v>84</v>
      </c>
      <c r="N64" s="26" t="s">
        <v>188</v>
      </c>
      <c r="O64" s="38" t="s">
        <v>176</v>
      </c>
      <c r="P64" s="30"/>
    </row>
    <row r="65" spans="1:16" s="6" customFormat="1" ht="122.25" customHeight="1">
      <c r="A65" s="39" t="s">
        <v>71</v>
      </c>
      <c r="B65" s="39" t="s">
        <v>267</v>
      </c>
      <c r="C65" s="39" t="s">
        <v>251</v>
      </c>
      <c r="D65" s="37" t="s">
        <v>218</v>
      </c>
      <c r="E65" s="38" t="s">
        <v>172</v>
      </c>
      <c r="F65" s="38" t="s">
        <v>257</v>
      </c>
      <c r="G65" s="35" t="s">
        <v>86</v>
      </c>
      <c r="H65" s="37" t="s">
        <v>250</v>
      </c>
      <c r="I65" s="40" t="s">
        <v>291</v>
      </c>
      <c r="J65" s="36"/>
      <c r="K65" s="36" t="s">
        <v>178</v>
      </c>
      <c r="L65" s="38" t="s">
        <v>131</v>
      </c>
      <c r="M65" s="36" t="s">
        <v>188</v>
      </c>
      <c r="N65" s="37" t="s">
        <v>120</v>
      </c>
      <c r="O65" s="38" t="s">
        <v>261</v>
      </c>
      <c r="P65" s="38"/>
    </row>
    <row r="66" spans="1:16" s="6" customFormat="1" ht="111" customHeight="1">
      <c r="A66" s="39" t="s">
        <v>348</v>
      </c>
      <c r="B66" s="39"/>
      <c r="C66" s="31"/>
      <c r="D66" s="37" t="s">
        <v>159</v>
      </c>
      <c r="E66" s="38" t="s">
        <v>323</v>
      </c>
      <c r="F66" s="38"/>
      <c r="G66" s="35"/>
      <c r="H66" s="36"/>
      <c r="I66" s="50" t="s">
        <v>303</v>
      </c>
      <c r="J66" s="51"/>
      <c r="K66" s="36"/>
      <c r="L66" s="38"/>
      <c r="M66" s="36"/>
      <c r="N66" s="37"/>
      <c r="O66" s="38" t="s">
        <v>244</v>
      </c>
      <c r="P66" s="27"/>
    </row>
    <row r="67" spans="1:16" s="6" customFormat="1" ht="108" customHeight="1">
      <c r="A67" s="39" t="s">
        <v>117</v>
      </c>
      <c r="B67" s="39"/>
      <c r="C67" s="31"/>
      <c r="D67" s="37" t="s">
        <v>181</v>
      </c>
      <c r="E67" s="38" t="s">
        <v>238</v>
      </c>
      <c r="F67" s="38"/>
      <c r="G67" s="35"/>
      <c r="H67" s="36"/>
      <c r="I67" s="50" t="s">
        <v>275</v>
      </c>
      <c r="J67" s="51"/>
      <c r="K67" s="36"/>
      <c r="L67" s="38"/>
      <c r="M67" s="36"/>
      <c r="N67" s="37"/>
      <c r="O67" s="38" t="s">
        <v>235</v>
      </c>
      <c r="P67" s="27"/>
    </row>
    <row r="68" spans="1:16" s="6" customFormat="1" ht="166.5" customHeight="1">
      <c r="A68" s="39" t="s">
        <v>117</v>
      </c>
      <c r="B68" s="39" t="s">
        <v>319</v>
      </c>
      <c r="C68" s="39" t="s">
        <v>320</v>
      </c>
      <c r="D68" s="37" t="s">
        <v>183</v>
      </c>
      <c r="E68" s="38" t="s">
        <v>249</v>
      </c>
      <c r="F68" s="38" t="s">
        <v>264</v>
      </c>
      <c r="G68" s="35" t="s">
        <v>281</v>
      </c>
      <c r="H68" s="37" t="s">
        <v>39</v>
      </c>
      <c r="I68" s="50" t="s">
        <v>304</v>
      </c>
      <c r="J68" s="51"/>
      <c r="K68" s="36" t="s">
        <v>178</v>
      </c>
      <c r="L68" s="38" t="s">
        <v>131</v>
      </c>
      <c r="M68" s="36" t="s">
        <v>84</v>
      </c>
      <c r="N68" s="37" t="s">
        <v>188</v>
      </c>
      <c r="O68" s="38" t="s">
        <v>167</v>
      </c>
      <c r="P68" s="27"/>
    </row>
    <row r="69" spans="1:16" s="6" customFormat="1" ht="148.5" customHeight="1">
      <c r="A69" s="39" t="s">
        <v>213</v>
      </c>
      <c r="B69" s="39" t="s">
        <v>344</v>
      </c>
      <c r="C69" s="39" t="s">
        <v>343</v>
      </c>
      <c r="D69" s="37" t="s">
        <v>185</v>
      </c>
      <c r="E69" s="38" t="s">
        <v>214</v>
      </c>
      <c r="F69" s="38" t="s">
        <v>258</v>
      </c>
      <c r="G69" s="35" t="s">
        <v>337</v>
      </c>
      <c r="H69" s="36" t="s">
        <v>39</v>
      </c>
      <c r="I69" s="50" t="s">
        <v>305</v>
      </c>
      <c r="J69" s="51"/>
      <c r="K69" s="36" t="s">
        <v>375</v>
      </c>
      <c r="L69" s="38" t="s">
        <v>131</v>
      </c>
      <c r="M69" s="36" t="s">
        <v>188</v>
      </c>
      <c r="N69" s="37" t="s">
        <v>341</v>
      </c>
      <c r="O69" s="38" t="s">
        <v>338</v>
      </c>
      <c r="P69" s="38"/>
    </row>
    <row r="70" spans="1:16" s="6" customFormat="1" ht="110.25" customHeight="1">
      <c r="A70" s="39" t="s">
        <v>54</v>
      </c>
      <c r="B70" s="39"/>
      <c r="C70" s="31"/>
      <c r="D70" s="37" t="s">
        <v>187</v>
      </c>
      <c r="E70" s="38" t="s">
        <v>182</v>
      </c>
      <c r="F70" s="38"/>
      <c r="G70" s="35"/>
      <c r="H70" s="36"/>
      <c r="I70" s="50" t="s">
        <v>304</v>
      </c>
      <c r="J70" s="51"/>
      <c r="K70" s="36"/>
      <c r="L70" s="38"/>
      <c r="M70" s="36"/>
      <c r="N70" s="37"/>
      <c r="O70" s="38" t="s">
        <v>128</v>
      </c>
      <c r="P70" s="38" t="s">
        <v>351</v>
      </c>
    </row>
    <row r="71" spans="1:16" s="6" customFormat="1" ht="102.75" customHeight="1">
      <c r="A71" s="39" t="s">
        <v>54</v>
      </c>
      <c r="B71" s="39"/>
      <c r="C71" s="31"/>
      <c r="D71" s="37" t="s">
        <v>201</v>
      </c>
      <c r="E71" s="38" t="s">
        <v>352</v>
      </c>
      <c r="F71" s="38"/>
      <c r="G71" s="35"/>
      <c r="H71" s="36"/>
      <c r="I71" s="50" t="s">
        <v>357</v>
      </c>
      <c r="J71" s="51"/>
      <c r="K71" s="36"/>
      <c r="L71" s="38"/>
      <c r="M71" s="36"/>
      <c r="N71" s="37"/>
      <c r="O71" s="38" t="s">
        <v>128</v>
      </c>
      <c r="P71" s="38"/>
    </row>
    <row r="72" spans="1:16" s="6" customFormat="1" ht="104.25" customHeight="1">
      <c r="A72" s="39" t="s">
        <v>205</v>
      </c>
      <c r="B72" s="39"/>
      <c r="C72" s="31"/>
      <c r="D72" s="37" t="s">
        <v>212</v>
      </c>
      <c r="E72" s="38" t="s">
        <v>215</v>
      </c>
      <c r="F72" s="38"/>
      <c r="G72" s="35"/>
      <c r="H72" s="36"/>
      <c r="I72" s="50" t="s">
        <v>276</v>
      </c>
      <c r="J72" s="51"/>
      <c r="K72" s="36"/>
      <c r="L72" s="38"/>
      <c r="M72" s="36"/>
      <c r="N72" s="37"/>
      <c r="O72" s="38" t="s">
        <v>128</v>
      </c>
      <c r="P72" s="27"/>
    </row>
    <row r="73" spans="1:16" s="6" customFormat="1" ht="99.75" customHeight="1">
      <c r="A73" s="39" t="s">
        <v>203</v>
      </c>
      <c r="B73" s="24"/>
      <c r="C73" s="29"/>
      <c r="D73" s="26" t="s">
        <v>246</v>
      </c>
      <c r="E73" s="38" t="s">
        <v>245</v>
      </c>
      <c r="F73" s="27"/>
      <c r="G73" s="28"/>
      <c r="H73" s="25"/>
      <c r="I73" s="43" t="s">
        <v>306</v>
      </c>
      <c r="J73" s="51"/>
      <c r="K73" s="25"/>
      <c r="L73" s="27"/>
      <c r="M73" s="25"/>
      <c r="N73" s="26"/>
      <c r="O73" s="27" t="s">
        <v>128</v>
      </c>
      <c r="P73" s="27"/>
    </row>
    <row r="74" spans="1:16" s="6" customFormat="1" ht="104.25" customHeight="1">
      <c r="A74" s="39" t="s">
        <v>203</v>
      </c>
      <c r="B74" s="24"/>
      <c r="C74" s="29"/>
      <c r="D74" s="26" t="s">
        <v>247</v>
      </c>
      <c r="E74" s="38" t="s">
        <v>248</v>
      </c>
      <c r="F74" s="27"/>
      <c r="G74" s="28"/>
      <c r="H74" s="25"/>
      <c r="I74" s="43" t="s">
        <v>307</v>
      </c>
      <c r="J74" s="51"/>
      <c r="K74" s="25"/>
      <c r="L74" s="27"/>
      <c r="M74" s="25"/>
      <c r="N74" s="26"/>
      <c r="O74" s="27" t="s">
        <v>128</v>
      </c>
      <c r="P74" s="27"/>
    </row>
    <row r="75" spans="1:16" s="6" customFormat="1" ht="122.25" customHeight="1">
      <c r="A75" s="39" t="s">
        <v>204</v>
      </c>
      <c r="B75" s="24"/>
      <c r="C75" s="29"/>
      <c r="D75" s="26" t="s">
        <v>272</v>
      </c>
      <c r="E75" s="38" t="s">
        <v>122</v>
      </c>
      <c r="F75" s="27"/>
      <c r="G75" s="28"/>
      <c r="H75" s="25"/>
      <c r="I75" s="43" t="s">
        <v>308</v>
      </c>
      <c r="J75" s="51"/>
      <c r="K75" s="25"/>
      <c r="L75" s="27"/>
      <c r="M75" s="25"/>
      <c r="N75" s="26"/>
      <c r="O75" s="27" t="s">
        <v>42</v>
      </c>
      <c r="P75" s="27"/>
    </row>
    <row r="76" spans="1:16" s="6" customFormat="1" ht="99" customHeight="1">
      <c r="A76" s="39" t="s">
        <v>117</v>
      </c>
      <c r="B76" s="24"/>
      <c r="C76" s="29"/>
      <c r="D76" s="26" t="s">
        <v>273</v>
      </c>
      <c r="E76" s="38" t="s">
        <v>237</v>
      </c>
      <c r="F76" s="27"/>
      <c r="G76" s="28"/>
      <c r="H76" s="25"/>
      <c r="I76" s="43" t="s">
        <v>308</v>
      </c>
      <c r="J76" s="51"/>
      <c r="K76" s="25"/>
      <c r="L76" s="27"/>
      <c r="M76" s="25"/>
      <c r="N76" s="26"/>
      <c r="O76" s="27" t="s">
        <v>244</v>
      </c>
      <c r="P76" s="27"/>
    </row>
    <row r="77" spans="1:16" s="6" customFormat="1" ht="99.75" customHeight="1">
      <c r="A77" s="39" t="s">
        <v>117</v>
      </c>
      <c r="B77" s="24"/>
      <c r="C77" s="29"/>
      <c r="D77" s="26" t="s">
        <v>274</v>
      </c>
      <c r="E77" s="38" t="s">
        <v>238</v>
      </c>
      <c r="F77" s="27"/>
      <c r="G77" s="28"/>
      <c r="H77" s="25"/>
      <c r="I77" s="43" t="s">
        <v>342</v>
      </c>
      <c r="J77" s="51"/>
      <c r="K77" s="25"/>
      <c r="L77" s="27"/>
      <c r="M77" s="25"/>
      <c r="N77" s="26"/>
      <c r="O77" s="27" t="s">
        <v>235</v>
      </c>
      <c r="P77" s="27"/>
    </row>
    <row r="78" spans="1:16" s="6" customFormat="1" ht="122.25" customHeight="1">
      <c r="A78" s="39" t="s">
        <v>205</v>
      </c>
      <c r="B78" s="24"/>
      <c r="C78" s="29"/>
      <c r="D78" s="26" t="s">
        <v>53</v>
      </c>
      <c r="E78" s="38" t="s">
        <v>215</v>
      </c>
      <c r="F78" s="27"/>
      <c r="G78" s="28"/>
      <c r="H78" s="25"/>
      <c r="I78" s="43" t="s">
        <v>277</v>
      </c>
      <c r="J78" s="51"/>
      <c r="K78" s="25"/>
      <c r="L78" s="27"/>
      <c r="M78" s="25"/>
      <c r="N78" s="26"/>
      <c r="O78" s="27" t="s">
        <v>128</v>
      </c>
      <c r="P78" s="27"/>
    </row>
    <row r="79" spans="1:16" s="6" customFormat="1" ht="106.5" customHeight="1">
      <c r="A79" s="39" t="s">
        <v>202</v>
      </c>
      <c r="B79" s="24"/>
      <c r="C79" s="29"/>
      <c r="D79" s="26" t="s">
        <v>282</v>
      </c>
      <c r="E79" s="38" t="s">
        <v>283</v>
      </c>
      <c r="F79" s="27"/>
      <c r="G79" s="28"/>
      <c r="H79" s="25"/>
      <c r="I79" s="43" t="s">
        <v>309</v>
      </c>
      <c r="J79" s="51"/>
      <c r="K79" s="25"/>
      <c r="L79" s="27"/>
      <c r="M79" s="25"/>
      <c r="N79" s="26"/>
      <c r="O79" s="27" t="s">
        <v>128</v>
      </c>
      <c r="P79" s="27"/>
    </row>
    <row r="80" spans="1:16" s="6" customFormat="1" ht="103.5" customHeight="1">
      <c r="A80" s="39" t="s">
        <v>348</v>
      </c>
      <c r="B80" s="24"/>
      <c r="C80" s="29"/>
      <c r="D80" s="26" t="s">
        <v>324</v>
      </c>
      <c r="E80" s="38" t="s">
        <v>323</v>
      </c>
      <c r="F80" s="27"/>
      <c r="G80" s="28"/>
      <c r="H80" s="25"/>
      <c r="I80" s="43" t="s">
        <v>325</v>
      </c>
      <c r="J80" s="51"/>
      <c r="K80" s="25"/>
      <c r="L80" s="27"/>
      <c r="M80" s="25"/>
      <c r="N80" s="26"/>
      <c r="O80" s="27" t="s">
        <v>128</v>
      </c>
      <c r="P80" s="27"/>
    </row>
    <row r="81" spans="1:16" s="6" customFormat="1" ht="122.25" customHeight="1">
      <c r="A81" s="39" t="s">
        <v>326</v>
      </c>
      <c r="B81" s="24"/>
      <c r="C81" s="29"/>
      <c r="D81" s="26" t="s">
        <v>327</v>
      </c>
      <c r="E81" s="38" t="s">
        <v>328</v>
      </c>
      <c r="F81" s="27"/>
      <c r="G81" s="28"/>
      <c r="H81" s="25"/>
      <c r="I81" s="43" t="s">
        <v>330</v>
      </c>
      <c r="J81" s="51"/>
      <c r="K81" s="25"/>
      <c r="L81" s="27"/>
      <c r="M81" s="25"/>
      <c r="N81" s="26"/>
      <c r="O81" s="27" t="s">
        <v>42</v>
      </c>
      <c r="P81" s="27"/>
    </row>
    <row r="82" spans="1:16" s="6" customFormat="1" ht="107.25" customHeight="1">
      <c r="A82" s="39" t="s">
        <v>326</v>
      </c>
      <c r="B82" s="24"/>
      <c r="C82" s="29"/>
      <c r="D82" s="26" t="s">
        <v>331</v>
      </c>
      <c r="E82" s="38" t="s">
        <v>328</v>
      </c>
      <c r="F82" s="27"/>
      <c r="G82" s="28"/>
      <c r="H82" s="25"/>
      <c r="I82" s="43" t="s">
        <v>332</v>
      </c>
      <c r="J82" s="51"/>
      <c r="K82" s="25"/>
      <c r="L82" s="27"/>
      <c r="M82" s="25"/>
      <c r="N82" s="26"/>
      <c r="O82" s="27" t="s">
        <v>42</v>
      </c>
      <c r="P82" s="27"/>
    </row>
    <row r="83" spans="1:16" s="6" customFormat="1" ht="108" customHeight="1">
      <c r="A83" s="39" t="s">
        <v>202</v>
      </c>
      <c r="B83" s="24"/>
      <c r="C83" s="24"/>
      <c r="D83" s="26" t="s">
        <v>333</v>
      </c>
      <c r="E83" s="38" t="s">
        <v>334</v>
      </c>
      <c r="F83" s="27"/>
      <c r="G83" s="28"/>
      <c r="H83" s="25"/>
      <c r="I83" s="43" t="s">
        <v>372</v>
      </c>
      <c r="J83" s="51"/>
      <c r="K83" s="25"/>
      <c r="L83" s="27"/>
      <c r="M83" s="25"/>
      <c r="N83" s="26"/>
      <c r="O83" s="27" t="s">
        <v>42</v>
      </c>
      <c r="P83" s="27"/>
    </row>
    <row r="84" spans="1:16" s="6" customFormat="1" ht="122.25" customHeight="1">
      <c r="A84" s="39" t="s">
        <v>335</v>
      </c>
      <c r="B84" s="24"/>
      <c r="C84" s="24"/>
      <c r="D84" s="26" t="s">
        <v>336</v>
      </c>
      <c r="E84" s="38" t="s">
        <v>323</v>
      </c>
      <c r="F84" s="27"/>
      <c r="G84" s="28"/>
      <c r="H84" s="25"/>
      <c r="I84" s="43" t="s">
        <v>349</v>
      </c>
      <c r="J84" s="51"/>
      <c r="K84" s="25"/>
      <c r="L84" s="27"/>
      <c r="M84" s="25"/>
      <c r="N84" s="26"/>
      <c r="O84" s="27" t="s">
        <v>42</v>
      </c>
      <c r="P84" s="27"/>
    </row>
    <row r="85" spans="1:16" s="6" customFormat="1" ht="110.25" customHeight="1">
      <c r="A85" s="39" t="s">
        <v>335</v>
      </c>
      <c r="B85" s="24"/>
      <c r="C85" s="24"/>
      <c r="D85" s="26" t="s">
        <v>354</v>
      </c>
      <c r="E85" s="38" t="s">
        <v>323</v>
      </c>
      <c r="F85" s="27"/>
      <c r="G85" s="28"/>
      <c r="H85" s="25"/>
      <c r="I85" s="43" t="s">
        <v>350</v>
      </c>
      <c r="J85" s="51"/>
      <c r="K85" s="25"/>
      <c r="L85" s="27"/>
      <c r="M85" s="25"/>
      <c r="N85" s="26"/>
      <c r="O85" s="27" t="s">
        <v>42</v>
      </c>
      <c r="P85" s="27"/>
    </row>
    <row r="86" spans="1:16" s="6" customFormat="1" ht="122.25" customHeight="1">
      <c r="A86" s="39" t="s">
        <v>353</v>
      </c>
      <c r="B86" s="24"/>
      <c r="C86" s="24"/>
      <c r="D86" s="26" t="s">
        <v>356</v>
      </c>
      <c r="E86" s="38" t="s">
        <v>358</v>
      </c>
      <c r="F86" s="27"/>
      <c r="G86" s="28"/>
      <c r="H86" s="25"/>
      <c r="I86" s="43" t="s">
        <v>355</v>
      </c>
      <c r="J86" s="51"/>
      <c r="K86" s="25"/>
      <c r="L86" s="27"/>
      <c r="M86" s="25"/>
      <c r="N86" s="26"/>
      <c r="O86" s="27" t="s">
        <v>42</v>
      </c>
      <c r="P86" s="27"/>
    </row>
    <row r="87" spans="1:16" s="6" customFormat="1" ht="122.25" customHeight="1">
      <c r="A87" s="39" t="s">
        <v>213</v>
      </c>
      <c r="B87" s="24"/>
      <c r="C87" s="24"/>
      <c r="D87" s="26" t="s">
        <v>361</v>
      </c>
      <c r="E87" s="38" t="s">
        <v>359</v>
      </c>
      <c r="F87" s="27"/>
      <c r="G87" s="28"/>
      <c r="H87" s="25"/>
      <c r="I87" s="43" t="s">
        <v>360</v>
      </c>
      <c r="J87" s="51"/>
      <c r="K87" s="25"/>
      <c r="L87" s="27"/>
      <c r="M87" s="25"/>
      <c r="N87" s="26"/>
      <c r="O87" s="27" t="s">
        <v>42</v>
      </c>
      <c r="P87" s="27"/>
    </row>
    <row r="88" spans="1:16" s="6" customFormat="1" ht="122.25" customHeight="1">
      <c r="A88" s="39" t="s">
        <v>373</v>
      </c>
      <c r="B88" s="24"/>
      <c r="C88" s="24"/>
      <c r="D88" s="26" t="s">
        <v>374</v>
      </c>
      <c r="E88" s="38"/>
      <c r="F88" s="27"/>
      <c r="G88" s="28"/>
      <c r="H88" s="25"/>
      <c r="I88" s="43" t="s">
        <v>371</v>
      </c>
      <c r="J88" s="51"/>
      <c r="K88" s="25"/>
      <c r="L88" s="27"/>
      <c r="M88" s="25"/>
      <c r="N88" s="26"/>
      <c r="O88" s="27" t="s">
        <v>42</v>
      </c>
      <c r="P88" s="27"/>
    </row>
    <row r="89" spans="1:16" s="6" customFormat="1" ht="13.5" customHeight="1">
      <c r="A89" s="24"/>
      <c r="B89" s="24"/>
      <c r="C89" s="24"/>
      <c r="D89" s="25"/>
      <c r="E89" s="14"/>
      <c r="F89" s="14"/>
      <c r="G89" s="21"/>
      <c r="H89" s="22" t="s">
        <v>11</v>
      </c>
      <c r="I89" s="65">
        <f>I22+I23+I24+I25+I26+I27+I28+I29+I30+I31+I32+I33+I34+I35+I36+I37+I38+I39+I40+I41+I42+I43+I44+I45+I46+I47+I48+I49+I50+I51+I52+I53+I54+I55+I56+I57+I58+I59+I60+I61+I62+I63+I64+I65+I66+I67+I68+I69+I70+I71+I72+I73+I74+I75+I76+I77+I78+I79+I80+I81+I82+I83+I84+I85+I86+I87</f>
        <v>9652.447299999996</v>
      </c>
      <c r="J89" s="59"/>
      <c r="K89" s="60"/>
      <c r="L89" s="61"/>
      <c r="M89" s="62"/>
      <c r="N89" s="62"/>
      <c r="O89" s="61"/>
      <c r="P89" s="61"/>
    </row>
    <row r="90" spans="1:16" s="6" customFormat="1" ht="42" customHeight="1">
      <c r="A90" s="24"/>
      <c r="B90" s="24"/>
      <c r="C90" s="24"/>
      <c r="D90" s="25"/>
      <c r="E90" s="14"/>
      <c r="F90" s="14"/>
      <c r="G90" s="21"/>
      <c r="H90" s="23" t="s">
        <v>25</v>
      </c>
      <c r="I90" s="69">
        <v>5719</v>
      </c>
      <c r="J90" s="63"/>
      <c r="K90" s="60"/>
      <c r="L90" s="61"/>
      <c r="M90" s="62"/>
      <c r="N90" s="62"/>
      <c r="O90" s="61"/>
      <c r="P90" s="64"/>
    </row>
    <row r="91" spans="1:16" s="6" customFormat="1" ht="42" customHeight="1">
      <c r="A91" s="24"/>
      <c r="B91" s="24"/>
      <c r="C91" s="24"/>
      <c r="D91" s="25"/>
      <c r="E91" s="14"/>
      <c r="F91" s="14"/>
      <c r="G91" s="21"/>
      <c r="H91" s="23" t="s">
        <v>28</v>
      </c>
      <c r="I91" s="70">
        <v>9599.197</v>
      </c>
      <c r="J91" s="63"/>
      <c r="K91" s="60"/>
      <c r="L91" s="61"/>
      <c r="M91" s="62"/>
      <c r="N91" s="62"/>
      <c r="O91" s="61"/>
      <c r="P91" s="61"/>
    </row>
    <row r="92" spans="1:16" s="6" customFormat="1" ht="43.5" customHeight="1">
      <c r="A92" s="24"/>
      <c r="B92" s="24"/>
      <c r="C92" s="24"/>
      <c r="D92" s="25"/>
      <c r="E92" s="27"/>
      <c r="F92" s="27"/>
      <c r="G92" s="28"/>
      <c r="H92" s="25"/>
      <c r="I92" s="71">
        <v>1762.97</v>
      </c>
      <c r="J92" s="34"/>
      <c r="K92" s="34"/>
      <c r="L92" s="30"/>
      <c r="M92" s="34"/>
      <c r="N92" s="34"/>
      <c r="O92" s="27" t="s">
        <v>42</v>
      </c>
      <c r="P92" s="27" t="s">
        <v>243</v>
      </c>
    </row>
    <row r="93" spans="1:16" s="6" customFormat="1" ht="57" customHeight="1">
      <c r="A93" s="24"/>
      <c r="B93" s="24"/>
      <c r="C93" s="24"/>
      <c r="D93" s="25"/>
      <c r="E93" s="14"/>
      <c r="F93" s="14"/>
      <c r="G93" s="15"/>
      <c r="H93" s="16"/>
      <c r="I93" s="72">
        <f>I43+I46+I49+I51+I52+I64+I68</f>
        <v>2540</v>
      </c>
      <c r="J93" s="16"/>
      <c r="K93" s="16"/>
      <c r="L93" s="14"/>
      <c r="M93" s="66"/>
      <c r="N93" s="66"/>
      <c r="O93" s="68" t="s">
        <v>284</v>
      </c>
      <c r="P93" s="73">
        <v>0.4441</v>
      </c>
    </row>
    <row r="94" spans="1:16" s="6" customFormat="1" ht="39.75" customHeight="1">
      <c r="A94" s="24"/>
      <c r="B94" s="24"/>
      <c r="C94" s="24"/>
      <c r="D94" s="25"/>
      <c r="E94" s="14"/>
      <c r="F94" s="14"/>
      <c r="G94" s="15"/>
      <c r="H94" s="16"/>
      <c r="I94" s="72">
        <f>I36+I38+I43+I53+I61+I65+I68+I69</f>
        <v>870</v>
      </c>
      <c r="J94" s="16"/>
      <c r="K94" s="16"/>
      <c r="L94" s="14"/>
      <c r="M94" s="66"/>
      <c r="N94" s="67"/>
      <c r="O94" s="68" t="s">
        <v>263</v>
      </c>
      <c r="P94" s="74">
        <v>0.0906</v>
      </c>
    </row>
    <row r="95" spans="1:16" ht="15.75">
      <c r="A95" s="99" t="s">
        <v>279</v>
      </c>
      <c r="B95" s="99"/>
      <c r="C95" s="99"/>
      <c r="D95" s="99"/>
      <c r="E95" s="99"/>
      <c r="F95" s="99"/>
      <c r="G95" s="99"/>
      <c r="H95" s="5"/>
      <c r="I95" s="5"/>
      <c r="J95" s="5"/>
      <c r="K95" s="99"/>
      <c r="L95" s="99"/>
      <c r="M95" s="75" t="s">
        <v>363</v>
      </c>
      <c r="N95" s="76"/>
      <c r="O95" s="75">
        <v>2015</v>
      </c>
      <c r="P95" s="5" t="s">
        <v>8</v>
      </c>
    </row>
    <row r="96" spans="1:16" s="7" customFormat="1" ht="12">
      <c r="A96" s="100" t="s">
        <v>7</v>
      </c>
      <c r="B96" s="100"/>
      <c r="C96" s="100"/>
      <c r="D96" s="100"/>
      <c r="E96" s="100"/>
      <c r="F96" s="100"/>
      <c r="G96" s="100"/>
      <c r="H96" s="5"/>
      <c r="I96" s="5"/>
      <c r="J96" s="5"/>
      <c r="K96" s="100"/>
      <c r="L96" s="100"/>
      <c r="M96" s="98" t="s">
        <v>9</v>
      </c>
      <c r="N96" s="98"/>
      <c r="O96" s="98"/>
      <c r="P96" s="98"/>
    </row>
    <row r="97" spans="1:3" ht="15.75">
      <c r="A97" s="4"/>
      <c r="B97" s="4"/>
      <c r="C97" s="4"/>
    </row>
    <row r="98" s="8" customFormat="1" ht="11.25"/>
    <row r="99" spans="1:14" ht="15.75">
      <c r="A99" s="52" t="s">
        <v>278</v>
      </c>
      <c r="B99" s="9"/>
      <c r="G99" s="12" t="s">
        <v>252</v>
      </c>
      <c r="H99" s="12"/>
      <c r="I99" s="12"/>
      <c r="J99" s="12"/>
      <c r="K99" s="12"/>
      <c r="L99" s="4"/>
      <c r="M99" s="3" t="s">
        <v>321</v>
      </c>
      <c r="N99" s="3"/>
    </row>
    <row r="100" spans="7:14" ht="15.75">
      <c r="G100" s="13" t="s">
        <v>265</v>
      </c>
      <c r="H100" s="13"/>
      <c r="I100" s="13"/>
      <c r="J100" s="13"/>
      <c r="K100" s="11"/>
      <c r="L100" s="10"/>
      <c r="M100" s="97" t="s">
        <v>27</v>
      </c>
      <c r="N100" s="97"/>
    </row>
    <row r="101" spans="7:12" ht="15.75">
      <c r="G101" s="11"/>
      <c r="H101" s="11"/>
      <c r="I101" s="77"/>
      <c r="J101" s="11"/>
      <c r="K101" s="11"/>
      <c r="L101" s="10"/>
    </row>
    <row r="102" spans="7:12" ht="15.75">
      <c r="G102" s="11"/>
      <c r="H102" s="11"/>
      <c r="I102" s="11"/>
      <c r="J102" s="11"/>
      <c r="K102" s="11"/>
      <c r="L102" s="10"/>
    </row>
  </sheetData>
  <sheetProtection/>
  <mergeCells count="36">
    <mergeCell ref="E15:E20"/>
    <mergeCell ref="H15:H20"/>
    <mergeCell ref="I15:I20"/>
    <mergeCell ref="L15:L20"/>
    <mergeCell ref="M15:N16"/>
    <mergeCell ref="D15:D20"/>
    <mergeCell ref="A3:P3"/>
    <mergeCell ref="A4:P4"/>
    <mergeCell ref="G5:K5"/>
    <mergeCell ref="O14:O20"/>
    <mergeCell ref="P14:P20"/>
    <mergeCell ref="A7:E7"/>
    <mergeCell ref="A8:E8"/>
    <mergeCell ref="J15:J20"/>
    <mergeCell ref="F15:F20"/>
    <mergeCell ref="G15:G20"/>
    <mergeCell ref="A9:E9"/>
    <mergeCell ref="A10:E10"/>
    <mergeCell ref="A11:E11"/>
    <mergeCell ref="F7:N7"/>
    <mergeCell ref="F8:N9"/>
    <mergeCell ref="K96:L96"/>
    <mergeCell ref="A12:E12"/>
    <mergeCell ref="A14:A20"/>
    <mergeCell ref="B14:B20"/>
    <mergeCell ref="D14:N14"/>
    <mergeCell ref="A2:P2"/>
    <mergeCell ref="C14:C20"/>
    <mergeCell ref="M100:N100"/>
    <mergeCell ref="M96:P96"/>
    <mergeCell ref="A95:G95"/>
    <mergeCell ref="A96:G96"/>
    <mergeCell ref="K95:L95"/>
    <mergeCell ref="M17:M20"/>
    <mergeCell ref="N17:N20"/>
    <mergeCell ref="K15:K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77"/>
  <sheetViews>
    <sheetView zoomScalePageLayoutView="0" workbookViewId="0" topLeftCell="A50">
      <selection activeCell="A74" sqref="A74:D74"/>
    </sheetView>
  </sheetViews>
  <sheetFormatPr defaultColWidth="9.00390625" defaultRowHeight="12.75"/>
  <cols>
    <col min="1" max="1" width="15.875" style="0" customWidth="1"/>
    <col min="2" max="2" width="25.00390625" style="0" customWidth="1"/>
    <col min="3" max="3" width="22.25390625" style="0" customWidth="1"/>
    <col min="4" max="4" width="20.875" style="0" customWidth="1"/>
    <col min="5" max="5" width="19.25390625" style="0" customWidth="1"/>
  </cols>
  <sheetData>
    <row r="2" spans="1:4" ht="15.75">
      <c r="A2" s="134" t="s">
        <v>192</v>
      </c>
      <c r="B2" s="134"/>
      <c r="C2" s="134"/>
      <c r="D2" s="134"/>
    </row>
    <row r="3" ht="21" customHeight="1"/>
    <row r="4" spans="1:4" ht="87.75" customHeight="1">
      <c r="A4" s="44" t="s">
        <v>193</v>
      </c>
      <c r="B4" s="45" t="s">
        <v>197</v>
      </c>
      <c r="C4" s="45" t="s">
        <v>198</v>
      </c>
      <c r="D4" s="45" t="s">
        <v>199</v>
      </c>
    </row>
    <row r="5" spans="1:4" ht="12.75">
      <c r="A5" s="46">
        <v>1</v>
      </c>
      <c r="B5" s="46">
        <v>2</v>
      </c>
      <c r="C5" s="46">
        <v>3</v>
      </c>
      <c r="D5" s="46">
        <v>4</v>
      </c>
    </row>
    <row r="6" spans="1:4" ht="12.75">
      <c r="A6" s="47">
        <v>1</v>
      </c>
      <c r="B6" s="54">
        <v>40.676</v>
      </c>
      <c r="C6" s="54">
        <v>40.676</v>
      </c>
      <c r="D6" s="54"/>
    </row>
    <row r="7" spans="1:4" ht="12.75">
      <c r="A7" s="47">
        <v>2</v>
      </c>
      <c r="B7" s="54">
        <v>193.18398</v>
      </c>
      <c r="C7" s="54">
        <v>193.18398</v>
      </c>
      <c r="D7" s="54"/>
    </row>
    <row r="8" spans="1:4" ht="12.75">
      <c r="A8" s="47">
        <v>3</v>
      </c>
      <c r="B8" s="54">
        <v>3.903</v>
      </c>
      <c r="C8" s="54">
        <v>3.903</v>
      </c>
      <c r="D8" s="54"/>
    </row>
    <row r="9" spans="1:4" ht="12.75">
      <c r="A9" s="47">
        <v>4</v>
      </c>
      <c r="B9" s="54">
        <v>90</v>
      </c>
      <c r="C9" s="54">
        <v>90</v>
      </c>
      <c r="D9" s="54"/>
    </row>
    <row r="10" spans="1:4" ht="12.75">
      <c r="A10" s="47">
        <v>5</v>
      </c>
      <c r="B10" s="54">
        <v>1059.464</v>
      </c>
      <c r="C10" s="54">
        <v>1059.464</v>
      </c>
      <c r="D10" s="54"/>
    </row>
    <row r="11" spans="1:4" ht="12.75">
      <c r="A11" s="47">
        <v>6</v>
      </c>
      <c r="B11" s="54">
        <v>15</v>
      </c>
      <c r="C11" s="54">
        <v>15</v>
      </c>
      <c r="D11" s="54"/>
    </row>
    <row r="12" spans="1:4" ht="12.75">
      <c r="A12" s="47">
        <v>7</v>
      </c>
      <c r="B12" s="54">
        <v>10.738</v>
      </c>
      <c r="C12" s="54">
        <v>10.738</v>
      </c>
      <c r="D12" s="54"/>
    </row>
    <row r="13" spans="1:4" ht="12.75">
      <c r="A13" s="47">
        <v>8</v>
      </c>
      <c r="B13" s="54">
        <v>3.135</v>
      </c>
      <c r="C13" s="54">
        <v>3.135</v>
      </c>
      <c r="D13" s="57"/>
    </row>
    <row r="14" spans="1:4" ht="12.75">
      <c r="A14" s="47">
        <v>9</v>
      </c>
      <c r="B14" s="57">
        <v>8.37</v>
      </c>
      <c r="C14" s="57">
        <v>8.37</v>
      </c>
      <c r="D14" s="57"/>
    </row>
    <row r="15" spans="1:4" ht="12.75">
      <c r="A15" s="47">
        <v>10</v>
      </c>
      <c r="B15" s="54">
        <v>20</v>
      </c>
      <c r="C15" s="54">
        <v>20</v>
      </c>
      <c r="D15" s="54"/>
    </row>
    <row r="16" spans="1:4" ht="12.75">
      <c r="A16" s="47">
        <v>11</v>
      </c>
      <c r="B16" s="54">
        <v>7.8</v>
      </c>
      <c r="C16" s="54">
        <v>7.8</v>
      </c>
      <c r="D16" s="54">
        <v>7.8</v>
      </c>
    </row>
    <row r="17" spans="1:4" ht="12.75">
      <c r="A17" s="47">
        <v>12</v>
      </c>
      <c r="B17" s="54">
        <v>90</v>
      </c>
      <c r="C17" s="54">
        <v>90</v>
      </c>
      <c r="D17" s="54"/>
    </row>
    <row r="18" spans="1:4" ht="12.75">
      <c r="A18" s="47">
        <v>13</v>
      </c>
      <c r="B18" s="54">
        <v>0.4583</v>
      </c>
      <c r="C18" s="54">
        <v>0.4583</v>
      </c>
      <c r="D18" s="54">
        <v>0.458</v>
      </c>
    </row>
    <row r="19" spans="1:4" ht="12.75">
      <c r="A19" s="47">
        <v>14</v>
      </c>
      <c r="B19" s="54">
        <v>41.4</v>
      </c>
      <c r="C19" s="54">
        <v>41.4</v>
      </c>
      <c r="D19" s="54"/>
    </row>
    <row r="20" spans="1:4" ht="12.75">
      <c r="A20" s="47">
        <v>15</v>
      </c>
      <c r="B20" s="54">
        <v>70</v>
      </c>
      <c r="C20" s="54">
        <v>70</v>
      </c>
      <c r="D20" s="54"/>
    </row>
    <row r="21" spans="1:4" ht="12.75">
      <c r="A21" s="47">
        <v>16</v>
      </c>
      <c r="B21" s="54">
        <v>100</v>
      </c>
      <c r="C21" s="54">
        <v>100</v>
      </c>
      <c r="D21" s="54"/>
    </row>
    <row r="22" spans="1:4" ht="12.75">
      <c r="A22" s="47">
        <v>17</v>
      </c>
      <c r="B22" s="54">
        <v>100</v>
      </c>
      <c r="C22" s="54">
        <v>100</v>
      </c>
      <c r="D22" s="54"/>
    </row>
    <row r="23" spans="1:4" ht="12.75">
      <c r="A23" s="47">
        <v>18</v>
      </c>
      <c r="B23" s="54">
        <v>35</v>
      </c>
      <c r="C23" s="54">
        <v>35</v>
      </c>
      <c r="D23" s="54"/>
    </row>
    <row r="24" spans="1:4" ht="12.75">
      <c r="A24" s="47">
        <v>19</v>
      </c>
      <c r="B24" s="54">
        <v>9.12</v>
      </c>
      <c r="C24" s="54">
        <v>9.12</v>
      </c>
      <c r="D24" s="54">
        <v>9.12</v>
      </c>
    </row>
    <row r="25" spans="1:4" ht="12.75">
      <c r="A25" s="47">
        <v>20</v>
      </c>
      <c r="B25" s="54">
        <v>99.98</v>
      </c>
      <c r="C25" s="54">
        <v>99.98</v>
      </c>
      <c r="D25" s="54">
        <v>99.98</v>
      </c>
    </row>
    <row r="26" spans="1:4" ht="12.75">
      <c r="A26" s="47">
        <v>21</v>
      </c>
      <c r="B26" s="54">
        <v>93.31</v>
      </c>
      <c r="C26" s="54">
        <v>93.31</v>
      </c>
      <c r="D26" s="54"/>
    </row>
    <row r="27" spans="1:4" ht="12.75">
      <c r="A27" s="47">
        <v>22</v>
      </c>
      <c r="B27" s="54">
        <v>100</v>
      </c>
      <c r="C27" s="54">
        <v>100</v>
      </c>
      <c r="D27" s="54"/>
    </row>
    <row r="28" spans="1:4" ht="12.75">
      <c r="A28" s="47">
        <v>23</v>
      </c>
      <c r="B28" s="54">
        <v>730</v>
      </c>
      <c r="C28" s="54">
        <v>730</v>
      </c>
      <c r="D28" s="54"/>
    </row>
    <row r="29" spans="1:4" ht="12.75">
      <c r="A29" s="47">
        <v>24</v>
      </c>
      <c r="B29" s="54">
        <v>1100</v>
      </c>
      <c r="C29" s="54">
        <v>1089</v>
      </c>
      <c r="D29" s="54"/>
    </row>
    <row r="30" spans="1:4" ht="12.75">
      <c r="A30" s="47">
        <v>25</v>
      </c>
      <c r="B30" s="54">
        <v>700</v>
      </c>
      <c r="C30" s="54">
        <v>700</v>
      </c>
      <c r="D30" s="54"/>
    </row>
    <row r="31" spans="1:4" ht="12.75">
      <c r="A31" s="47">
        <v>26</v>
      </c>
      <c r="B31" s="54">
        <v>460</v>
      </c>
      <c r="C31" s="54">
        <v>460</v>
      </c>
      <c r="D31" s="54"/>
    </row>
    <row r="32" spans="1:4" ht="12.75">
      <c r="A32" s="47">
        <v>27</v>
      </c>
      <c r="B32" s="54">
        <v>60</v>
      </c>
      <c r="C32" s="54">
        <v>60</v>
      </c>
      <c r="D32" s="54"/>
    </row>
    <row r="33" spans="1:4" ht="12.75">
      <c r="A33" s="47">
        <v>28</v>
      </c>
      <c r="B33" s="54">
        <v>200</v>
      </c>
      <c r="C33" s="54">
        <v>200</v>
      </c>
      <c r="D33" s="54"/>
    </row>
    <row r="34" spans="1:4" ht="12.75">
      <c r="A34" s="47">
        <v>29</v>
      </c>
      <c r="B34" s="54">
        <v>125</v>
      </c>
      <c r="C34" s="54">
        <v>125</v>
      </c>
      <c r="D34" s="54"/>
    </row>
    <row r="35" spans="1:4" ht="12.75">
      <c r="A35" s="47">
        <v>30</v>
      </c>
      <c r="B35" s="54">
        <v>550</v>
      </c>
      <c r="C35" s="54">
        <v>550</v>
      </c>
      <c r="D35" s="54"/>
    </row>
    <row r="36" spans="1:4" ht="12.75">
      <c r="A36" s="47">
        <v>31</v>
      </c>
      <c r="B36" s="54">
        <v>450</v>
      </c>
      <c r="C36" s="54">
        <v>450</v>
      </c>
      <c r="D36" s="54"/>
    </row>
    <row r="37" spans="1:4" ht="12.75">
      <c r="A37" s="47">
        <v>32</v>
      </c>
      <c r="B37" s="54">
        <v>100</v>
      </c>
      <c r="C37" s="54">
        <v>100</v>
      </c>
      <c r="D37" s="54"/>
    </row>
    <row r="38" spans="1:4" ht="12.75">
      <c r="A38" s="47">
        <v>33</v>
      </c>
      <c r="B38" s="54">
        <v>91.74</v>
      </c>
      <c r="C38" s="54">
        <v>91.74</v>
      </c>
      <c r="D38" s="54"/>
    </row>
    <row r="39" spans="1:4" ht="12.75">
      <c r="A39" s="47">
        <v>34</v>
      </c>
      <c r="B39" s="54">
        <v>91.74</v>
      </c>
      <c r="C39" s="54">
        <v>91.74</v>
      </c>
      <c r="D39" s="54"/>
    </row>
    <row r="40" spans="1:4" ht="12.75">
      <c r="A40" s="47">
        <v>35</v>
      </c>
      <c r="B40" s="54">
        <v>700</v>
      </c>
      <c r="C40" s="54">
        <v>700</v>
      </c>
      <c r="D40" s="54"/>
    </row>
    <row r="41" spans="1:4" ht="12.75">
      <c r="A41" s="47">
        <v>36</v>
      </c>
      <c r="B41" s="54">
        <v>125</v>
      </c>
      <c r="C41" s="54">
        <v>125</v>
      </c>
      <c r="D41" s="54"/>
    </row>
    <row r="42" spans="1:4" ht="12.75">
      <c r="A42" s="47">
        <v>37</v>
      </c>
      <c r="B42" s="54">
        <v>92.4</v>
      </c>
      <c r="C42" s="54">
        <v>92.4</v>
      </c>
      <c r="D42" s="54"/>
    </row>
    <row r="43" spans="1:4" ht="12.75">
      <c r="A43" s="47">
        <v>38</v>
      </c>
      <c r="B43" s="54">
        <v>70</v>
      </c>
      <c r="C43" s="54">
        <v>70</v>
      </c>
      <c r="D43" s="54">
        <v>70</v>
      </c>
    </row>
    <row r="44" spans="1:4" ht="12.75">
      <c r="A44" s="47">
        <v>39</v>
      </c>
      <c r="B44" s="54">
        <v>99</v>
      </c>
      <c r="C44" s="54">
        <v>99</v>
      </c>
      <c r="D44" s="54">
        <v>99</v>
      </c>
    </row>
    <row r="45" spans="1:4" ht="12.75">
      <c r="A45" s="47">
        <v>40</v>
      </c>
      <c r="B45" s="54">
        <v>300</v>
      </c>
      <c r="C45" s="54">
        <v>300</v>
      </c>
      <c r="D45" s="54"/>
    </row>
    <row r="46" spans="1:4" ht="12.75">
      <c r="A46" s="47">
        <v>41</v>
      </c>
      <c r="B46" s="54">
        <v>100</v>
      </c>
      <c r="C46" s="54">
        <v>100</v>
      </c>
      <c r="D46" s="54"/>
    </row>
    <row r="47" spans="1:4" ht="12.75">
      <c r="A47" s="47">
        <v>42</v>
      </c>
      <c r="B47" s="54">
        <v>35</v>
      </c>
      <c r="C47" s="54">
        <v>35</v>
      </c>
      <c r="D47" s="54"/>
    </row>
    <row r="48" spans="1:4" ht="12.75">
      <c r="A48" s="47">
        <v>43</v>
      </c>
      <c r="B48" s="54">
        <v>450</v>
      </c>
      <c r="C48" s="54">
        <v>450</v>
      </c>
      <c r="D48" s="54"/>
    </row>
    <row r="49" spans="1:4" ht="12.75">
      <c r="A49" s="47">
        <v>44</v>
      </c>
      <c r="B49" s="54">
        <v>60</v>
      </c>
      <c r="C49" s="54">
        <v>60</v>
      </c>
      <c r="D49" s="54"/>
    </row>
    <row r="50" spans="1:4" ht="12.75">
      <c r="A50" s="47">
        <v>45</v>
      </c>
      <c r="B50" s="54">
        <v>5</v>
      </c>
      <c r="C50" s="54">
        <v>5</v>
      </c>
      <c r="D50" s="54">
        <v>5</v>
      </c>
    </row>
    <row r="51" spans="1:4" ht="12.75">
      <c r="A51" s="47">
        <v>46</v>
      </c>
      <c r="B51" s="54">
        <v>10.552</v>
      </c>
      <c r="C51" s="54">
        <v>10.552</v>
      </c>
      <c r="D51" s="54">
        <v>10.552</v>
      </c>
    </row>
    <row r="52" spans="1:4" ht="12.75">
      <c r="A52" s="47">
        <v>47</v>
      </c>
      <c r="B52" s="54">
        <v>90</v>
      </c>
      <c r="C52" s="54">
        <v>90</v>
      </c>
      <c r="D52" s="54"/>
    </row>
    <row r="53" spans="1:4" ht="12.75">
      <c r="A53" s="47">
        <v>48</v>
      </c>
      <c r="B53" s="54">
        <v>50</v>
      </c>
      <c r="C53" s="54">
        <v>50</v>
      </c>
      <c r="D53" s="54"/>
    </row>
    <row r="54" spans="1:4" ht="12.75">
      <c r="A54" s="47">
        <v>49</v>
      </c>
      <c r="B54" s="54">
        <v>90</v>
      </c>
      <c r="C54" s="54">
        <v>45</v>
      </c>
      <c r="D54" s="54">
        <v>45</v>
      </c>
    </row>
    <row r="55" spans="1:4" ht="12.75">
      <c r="A55" s="47">
        <v>50</v>
      </c>
      <c r="B55" s="54">
        <v>81.9</v>
      </c>
      <c r="C55" s="54">
        <v>81.9</v>
      </c>
      <c r="D55" s="54"/>
    </row>
    <row r="56" spans="1:4" ht="12.75">
      <c r="A56" s="47">
        <v>51</v>
      </c>
      <c r="B56" s="54">
        <v>6.703</v>
      </c>
      <c r="C56" s="54">
        <v>6.703</v>
      </c>
      <c r="D56" s="54"/>
    </row>
    <row r="57" spans="1:4" ht="12.75">
      <c r="A57" s="47">
        <v>52</v>
      </c>
      <c r="B57" s="54">
        <v>12.23</v>
      </c>
      <c r="C57" s="54">
        <v>12.23</v>
      </c>
      <c r="D57" s="54"/>
    </row>
    <row r="58" spans="1:4" ht="12.75">
      <c r="A58" s="47">
        <v>53</v>
      </c>
      <c r="B58" s="54">
        <v>52.8</v>
      </c>
      <c r="C58" s="54">
        <v>52.8</v>
      </c>
      <c r="D58" s="54"/>
    </row>
    <row r="59" spans="1:4" ht="12.75">
      <c r="A59" s="47">
        <v>54</v>
      </c>
      <c r="B59" s="54">
        <v>30</v>
      </c>
      <c r="C59" s="54">
        <v>30</v>
      </c>
      <c r="D59" s="54"/>
    </row>
    <row r="60" spans="1:4" ht="12.75">
      <c r="A60" s="47">
        <v>55</v>
      </c>
      <c r="B60" s="54">
        <v>30</v>
      </c>
      <c r="C60" s="54">
        <v>30</v>
      </c>
      <c r="D60" s="54"/>
    </row>
    <row r="61" spans="1:4" ht="12.75">
      <c r="A61" s="47">
        <v>56</v>
      </c>
      <c r="B61" s="54">
        <v>86.948</v>
      </c>
      <c r="C61" s="54">
        <v>86.948</v>
      </c>
      <c r="D61" s="54"/>
    </row>
    <row r="62" spans="1:4" ht="12.75">
      <c r="A62" s="47">
        <v>57</v>
      </c>
      <c r="B62" s="54">
        <v>35.496</v>
      </c>
      <c r="C62" s="54">
        <v>35.496</v>
      </c>
      <c r="D62" s="54"/>
    </row>
    <row r="63" spans="1:4" ht="12.75">
      <c r="A63" s="47">
        <v>58</v>
      </c>
      <c r="B63" s="54">
        <v>12</v>
      </c>
      <c r="C63" s="54">
        <v>12</v>
      </c>
      <c r="D63" s="54">
        <v>12</v>
      </c>
    </row>
    <row r="64" spans="1:4" ht="12.75">
      <c r="A64" s="47">
        <v>59</v>
      </c>
      <c r="B64" s="54">
        <v>25</v>
      </c>
      <c r="C64" s="54">
        <v>25</v>
      </c>
      <c r="D64" s="54"/>
    </row>
    <row r="65" spans="1:4" ht="12.75">
      <c r="A65" s="47">
        <v>60</v>
      </c>
      <c r="B65" s="54">
        <v>1</v>
      </c>
      <c r="C65" s="54">
        <v>1</v>
      </c>
      <c r="D65" s="54">
        <v>1</v>
      </c>
    </row>
    <row r="66" spans="1:4" ht="12.75">
      <c r="A66" s="47">
        <v>61</v>
      </c>
      <c r="B66" s="54">
        <v>24</v>
      </c>
      <c r="C66" s="54">
        <v>24</v>
      </c>
      <c r="D66" s="54"/>
    </row>
    <row r="67" spans="1:4" ht="12.75">
      <c r="A67" s="47">
        <v>62</v>
      </c>
      <c r="B67" s="54">
        <v>8</v>
      </c>
      <c r="C67" s="54">
        <v>8</v>
      </c>
      <c r="D67" s="54"/>
    </row>
    <row r="68" spans="1:4" ht="12.75">
      <c r="A68" s="47">
        <v>63</v>
      </c>
      <c r="B68" s="54">
        <v>9.879</v>
      </c>
      <c r="C68" s="54">
        <v>9.879</v>
      </c>
      <c r="D68" s="54">
        <v>9.879</v>
      </c>
    </row>
    <row r="69" spans="1:4" ht="12.75">
      <c r="A69" s="47">
        <v>64</v>
      </c>
      <c r="B69" s="54">
        <v>90.121</v>
      </c>
      <c r="C69" s="54">
        <v>90.121</v>
      </c>
      <c r="D69" s="54"/>
    </row>
    <row r="70" spans="1:4" ht="12.75">
      <c r="A70" s="47">
        <v>65</v>
      </c>
      <c r="B70" s="54">
        <v>6</v>
      </c>
      <c r="C70" s="54">
        <v>6</v>
      </c>
      <c r="D70" s="54"/>
    </row>
    <row r="71" spans="1:4" ht="12.75">
      <c r="A71" s="47">
        <v>66</v>
      </c>
      <c r="B71" s="54">
        <v>13.4</v>
      </c>
      <c r="C71" s="54">
        <v>13.4</v>
      </c>
      <c r="D71" s="54"/>
    </row>
    <row r="72" spans="1:4" ht="12.75">
      <c r="A72" s="47"/>
      <c r="B72" s="54">
        <v>2.75</v>
      </c>
      <c r="C72" s="54">
        <v>2.75</v>
      </c>
      <c r="D72" s="54"/>
    </row>
    <row r="73" spans="1:5" ht="12.75">
      <c r="A73" s="53" t="s">
        <v>194</v>
      </c>
      <c r="B73" s="58">
        <f>B6+B7+B8+B9+B10+B11+B12+B13+B14+B15+B16+B17+B18+B19+B20+B21+B22+B23+B24+B25+B26+B27+B28+B29+B30+B31+B32+B33+B34+B35+B36+B37+B38+B39+B40+B41+B42+B43+B44+B45+B46+B47+B48+B49+B50+B51+B52+B53+B54+B55+B56+B57+B58+B59+B60+B61+B62+B63+B64+B65+B66+B67+B68+B69+B70+B71+B72</f>
        <v>9655.197279999995</v>
      </c>
      <c r="C73" s="58">
        <f>C6+C7+C8+C9+C10+C11+C12+C13+C14+C15+C16+C17+C18+C19+C20+C21+C22+C23+C24+C25+C26+C27+C28+C29+C30+C31+C32+C33+C34+C35+C36+C37+C38+C39+C40+C41+C42+C43+C44+C45+C46+C47+C48+C49+C50+C51+C52+C53+C54+C55+C56+C57+C58+C59+C60+C61+C62+C63+C64+C65+C66+C67+C68+C69+C70+C71+C72</f>
        <v>9599.197279999995</v>
      </c>
      <c r="D73" s="58">
        <f>D6+D7+D8+D9+D10+D11+D12+D13+D14+D15+D16+D17+D18+D19+D20+D21+D22+D23+D24+D25+D26+D27+D28+D29+D30+D31+D32+D33+D34+D35+D36+D37+D38+D39+D40+D41+D42+D43+D44+D45+D46+D47+D48+D49+D50+D51+D52+D53+D54+D55+D56+D57+D58+D59+D60+D61+D62+D63+D64+D65+D66+D67+D68+D69</f>
        <v>369.78900000000004</v>
      </c>
      <c r="E73" s="49"/>
    </row>
    <row r="74" spans="1:4" ht="12.75">
      <c r="A74" s="135" t="s">
        <v>195</v>
      </c>
      <c r="B74" s="135"/>
      <c r="C74" s="135"/>
      <c r="D74" s="135"/>
    </row>
    <row r="75" spans="1:4" ht="12.75">
      <c r="A75" s="136" t="s">
        <v>196</v>
      </c>
      <c r="B75" s="136"/>
      <c r="C75" s="136"/>
      <c r="D75" s="136"/>
    </row>
    <row r="76" spans="1:4" ht="12.75">
      <c r="A76" s="136"/>
      <c r="B76" s="136"/>
      <c r="C76" s="136"/>
      <c r="D76" s="136"/>
    </row>
    <row r="77" spans="1:4" ht="12.75">
      <c r="A77" s="136"/>
      <c r="B77" s="136"/>
      <c r="C77" s="136"/>
      <c r="D77" s="136"/>
    </row>
  </sheetData>
  <sheetProtection/>
  <mergeCells count="3">
    <mergeCell ref="A2:D2"/>
    <mergeCell ref="A74:D74"/>
    <mergeCell ref="A75:D7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2015-04-08T04:12:09Z</cp:lastPrinted>
  <dcterms:created xsi:type="dcterms:W3CDTF">2012-03-12T10:19:12Z</dcterms:created>
  <dcterms:modified xsi:type="dcterms:W3CDTF">2015-04-09T09:12:08Z</dcterms:modified>
  <cp:category/>
  <cp:version/>
  <cp:contentType/>
  <cp:contentStatus/>
</cp:coreProperties>
</file>